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0" yWindow="65116" windowWidth="31460" windowHeight="26500" tabRatio="500" activeTab="0"/>
  </bookViews>
  <sheets>
    <sheet name="1 FULL Numbers from ALL Reports" sheetId="1" r:id="rId1"/>
    <sheet name="2 Remove DUPLICATES" sheetId="2" r:id="rId2"/>
    <sheet name="3 Remove RENEWALS" sheetId="3" r:id="rId3"/>
    <sheet name="4 ADD x1.8 (HOUSEHOLDS)" sheetId="4" r:id="rId4"/>
    <sheet name="5 Remove DIFFERENCE (post-1228)" sheetId="5" r:id="rId5"/>
    <sheet name="6 Remove NON-EXPANSION STATES" sheetId="6" r:id="rId6"/>
  </sheets>
  <definedNames/>
  <calcPr fullCalcOnLoad="1"/>
</workbook>
</file>

<file path=xl/sharedStrings.xml><?xml version="1.0" encoding="utf-8"?>
<sst xmlns="http://schemas.openxmlformats.org/spreadsheetml/2006/main" count="1293" uniqueCount="128">
  <si>
    <t>Renewals Included?</t>
  </si>
  <si>
    <t>Oct</t>
  </si>
  <si>
    <t>Nov</t>
  </si>
  <si>
    <t>Dec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</si>
  <si>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</si>
  <si>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</si>
  <si>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</si>
  <si>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</si>
  <si>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</si>
  <si>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</si>
  <si>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</si>
  <si>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</si>
  <si>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</si>
  <si>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</si>
  <si>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</si>
  <si>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</si>
  <si>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Dist. of Colum.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</si>
  <si>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</si>
  <si>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</si>
  <si>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</si>
  <si>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</si>
  <si>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</si>
  <si>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</si>
  <si>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</si>
  <si>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</si>
  <si>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</si>
  <si>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</si>
  <si>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</si>
  <si>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</si>
  <si>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</si>
  <si>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</si>
  <si>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</si>
  <si>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</si>
  <si>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</si>
  <si>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</si>
  <si>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</si>
  <si>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</si>
  <si>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</si>
  <si>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</si>
  <si>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</si>
  <si>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</si>
  <si>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</si>
  <si>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</si>
  <si>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</si>
  <si>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</si>
  <si>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</si>
  <si>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</si>
  <si>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</si>
  <si>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</si>
  <si>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</si>
  <si>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</si>
  <si>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</si>
  <si>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</si>
  <si>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</si>
  <si>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</si>
  <si>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Wyoming</t>
  </si>
  <si>
    <t>Subtotal:</t>
  </si>
  <si>
    <t>State</t>
  </si>
  <si>
    <t>HHS Report
Oct Only</t>
  </si>
  <si>
    <t>HHS Report
Oct+Nov</t>
  </si>
  <si>
    <t>HHS Report
Nov Only</t>
  </si>
  <si>
    <t>HHS Report
Oct/Nov/Dec</t>
  </si>
  <si>
    <t>HHS Report
Dec Only</t>
  </si>
  <si>
    <t>CMS Report Oct</t>
  </si>
  <si>
    <t>CMS Report
Nov</t>
  </si>
  <si>
    <t>CMS Report
Dec</t>
  </si>
  <si>
    <t>Total HHS + CMS
Oct/Nov/Dec</t>
  </si>
  <si>
    <t>Updated #'s
Since 12/28</t>
  </si>
  <si>
    <t>Special/
One-Time Xfrs</t>
  </si>
  <si>
    <t>Grand Total
(everything)</t>
  </si>
  <si>
    <t>Dist. of Colum.</t>
  </si>
  <si>
    <t>Subtotal:</t>
  </si>
  <si>
    <t>Yes</t>
  </si>
  <si>
    <t>Med only</t>
  </si>
  <si>
    <t>special</t>
  </si>
  <si>
    <t>Yes</t>
  </si>
  <si>
    <t>CHIP only</t>
  </si>
  <si>
    <t>Yes</t>
  </si>
  <si>
    <t>Yes</t>
  </si>
  <si>
    <t>Yes</t>
  </si>
  <si>
    <t>State</t>
  </si>
  <si>
    <t>HHS Report
Oct Only</t>
  </si>
  <si>
    <t>HHS Report
Oct+Nov</t>
  </si>
  <si>
    <t>HHS Report
Oct/Nov/Dec</t>
  </si>
  <si>
    <t>CMS Report Oct</t>
  </si>
  <si>
    <t>CMS Report
Nov</t>
  </si>
  <si>
    <t>CMS Report
Dec</t>
  </si>
  <si>
    <t>Total HHS + CMS
Oct/Nov/Dec</t>
  </si>
  <si>
    <t>Updated #'s
Since 12/28</t>
  </si>
  <si>
    <t>Special/
One-Time Xfrs</t>
  </si>
  <si>
    <t>Grand Total
(everything)</t>
  </si>
  <si>
    <t>Subtotal:</t>
  </si>
  <si>
    <t>Alabama</t>
  </si>
  <si>
    <t>Alaska</t>
  </si>
  <si>
    <t>Florida</t>
  </si>
  <si>
    <t>Georgia</t>
  </si>
  <si>
    <t>Idaho</t>
  </si>
  <si>
    <t>Indiana</t>
  </si>
  <si>
    <t>Kansas</t>
  </si>
  <si>
    <t>Louisiana</t>
  </si>
  <si>
    <t>Maine</t>
  </si>
  <si>
    <t>Mississippi</t>
  </si>
  <si>
    <t>Missouri</t>
  </si>
  <si>
    <t>Montana</t>
  </si>
  <si>
    <t>Nebraska</t>
  </si>
  <si>
    <t>New Hampshire</t>
  </si>
  <si>
    <t>North Carolina</t>
  </si>
  <si>
    <t>Oklahoma</t>
  </si>
  <si>
    <t>Pennsylvania</t>
  </si>
  <si>
    <t>South Carolina</t>
  </si>
  <si>
    <t>South Dakota</t>
  </si>
  <si>
    <t>Tennessee</t>
  </si>
  <si>
    <t>Texas</t>
  </si>
  <si>
    <t>Utah</t>
  </si>
  <si>
    <t>Virginia</t>
  </si>
  <si>
    <t>Wisconsin</t>
  </si>
  <si>
    <t>Yes</t>
  </si>
  <si>
    <t>Enrollments to Eliminate from Total Medicaid/CHIP Tally</t>
  </si>
  <si>
    <t>SBM Enrollments Included? (Dupes)</t>
  </si>
  <si>
    <t>Targeted Enrollments Included? (Dupes)</t>
  </si>
  <si>
    <t>Enrollments to ADD to Tally</t>
  </si>
  <si>
    <t>Households (not Individuals)? x1.8</t>
  </si>
  <si>
    <t>CHIP only</t>
  </si>
  <si>
    <t>Med only</t>
  </si>
  <si>
    <t>Multiply CMS
x1.8 (Households)</t>
  </si>
  <si>
    <t>HHS Report
Nov Only</t>
  </si>
  <si>
    <t>HHS Report
Dec Only</t>
  </si>
  <si>
    <t>State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</si>
</sst>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General"/>
    <numFmt numFmtId="170" formatCode="#,##0"/>
    <numFmt numFmtId="171" formatCode="0"/>
  </numFmts>
  <fonts count="10">
    <font>
      <sz val="14"/>
      <name val="Arial"/>
      <family val="0"/>
    </font>
    <font>
      <b/>
      <sz val="14"/>
      <name val="Arial"/>
      <family val="0"/>
    </font>
    <font>
      <i/>
      <sz val="14"/>
      <name val="Arial"/>
      <family val="0"/>
    </font>
    <font>
      <b/>
      <i/>
      <sz val="14"/>
      <name val="Arial"/>
      <family val="0"/>
    </font>
    <font>
      <sz val="8"/>
      <name val="Arial"/>
      <family val="0"/>
    </font>
    <font>
      <u val="single"/>
      <sz val="14"/>
      <color indexed="12"/>
      <name val="Arial"/>
      <family val="0"/>
    </font>
    <font>
      <u val="single"/>
      <sz val="14"/>
      <color indexed="61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2"/>
      <color indexed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8" fillId="2" borderId="11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3" fontId="9" fillId="2" borderId="11" xfId="0" applyNumberFormat="1" applyFont="1" applyFill="1" applyBorder="1" applyAlignment="1">
      <alignment horizontal="right" vertical="center" wrapText="1"/>
    </xf>
    <xf numFmtId="3" fontId="9" fillId="0" borderId="12" xfId="0" applyNumberFormat="1" applyFont="1" applyFill="1" applyBorder="1" applyAlignment="1">
      <alignment horizontal="right" vertical="center" wrapText="1"/>
    </xf>
    <xf numFmtId="3" fontId="8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170" fontId="8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170" fontId="8" fillId="0" borderId="17" xfId="0" applyNumberFormat="1" applyFont="1" applyBorder="1" applyAlignment="1">
      <alignment/>
    </xf>
    <xf numFmtId="170" fontId="8" fillId="0" borderId="18" xfId="0" applyNumberFormat="1" applyFont="1" applyBorder="1" applyAlignment="1">
      <alignment/>
    </xf>
    <xf numFmtId="170" fontId="8" fillId="0" borderId="16" xfId="0" applyNumberFormat="1" applyFont="1" applyBorder="1" applyAlignment="1">
      <alignment/>
    </xf>
    <xf numFmtId="0" fontId="7" fillId="0" borderId="19" xfId="0" applyFont="1" applyBorder="1" applyAlignment="1">
      <alignment horizontal="right"/>
    </xf>
    <xf numFmtId="3" fontId="8" fillId="0" borderId="2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170" fontId="8" fillId="0" borderId="12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170" fontId="8" fillId="0" borderId="22" xfId="0" applyNumberFormat="1" applyFont="1" applyBorder="1" applyAlignment="1">
      <alignment/>
    </xf>
    <xf numFmtId="170" fontId="8" fillId="0" borderId="19" xfId="0" applyNumberFormat="1" applyFont="1" applyBorder="1" applyAlignment="1">
      <alignment/>
    </xf>
    <xf numFmtId="0" fontId="7" fillId="3" borderId="19" xfId="0" applyFont="1" applyFill="1" applyBorder="1" applyAlignment="1">
      <alignment horizontal="right"/>
    </xf>
    <xf numFmtId="3" fontId="8" fillId="3" borderId="11" xfId="0" applyNumberFormat="1" applyFont="1" applyFill="1" applyBorder="1" applyAlignment="1">
      <alignment horizontal="right"/>
    </xf>
    <xf numFmtId="3" fontId="9" fillId="3" borderId="12" xfId="0" applyNumberFormat="1" applyFont="1" applyFill="1" applyBorder="1" applyAlignment="1">
      <alignment horizontal="right" vertical="center" wrapText="1"/>
    </xf>
    <xf numFmtId="3" fontId="8" fillId="3" borderId="20" xfId="0" applyNumberFormat="1" applyFont="1" applyFill="1" applyBorder="1" applyAlignment="1">
      <alignment/>
    </xf>
    <xf numFmtId="3" fontId="8" fillId="3" borderId="11" xfId="0" applyNumberFormat="1" applyFont="1" applyFill="1" applyBorder="1" applyAlignment="1">
      <alignment/>
    </xf>
    <xf numFmtId="170" fontId="8" fillId="3" borderId="12" xfId="0" applyNumberFormat="1" applyFont="1" applyFill="1" applyBorder="1" applyAlignment="1">
      <alignment/>
    </xf>
    <xf numFmtId="3" fontId="8" fillId="3" borderId="21" xfId="0" applyNumberFormat="1" applyFont="1" applyFill="1" applyBorder="1" applyAlignment="1">
      <alignment/>
    </xf>
    <xf numFmtId="170" fontId="8" fillId="3" borderId="22" xfId="0" applyNumberFormat="1" applyFont="1" applyFill="1" applyBorder="1" applyAlignment="1">
      <alignment/>
    </xf>
    <xf numFmtId="170" fontId="8" fillId="3" borderId="19" xfId="0" applyNumberFormat="1" applyFont="1" applyFill="1" applyBorder="1" applyAlignment="1">
      <alignment/>
    </xf>
    <xf numFmtId="170" fontId="8" fillId="3" borderId="16" xfId="0" applyNumberFormat="1" applyFont="1" applyFill="1" applyBorder="1" applyAlignment="1">
      <alignment/>
    </xf>
    <xf numFmtId="170" fontId="8" fillId="0" borderId="22" xfId="0" applyNumberFormat="1" applyFont="1" applyFill="1" applyBorder="1" applyAlignment="1">
      <alignment/>
    </xf>
    <xf numFmtId="0" fontId="7" fillId="0" borderId="23" xfId="0" applyFont="1" applyBorder="1" applyAlignment="1">
      <alignment horizontal="right"/>
    </xf>
    <xf numFmtId="3" fontId="8" fillId="0" borderId="24" xfId="0" applyNumberFormat="1" applyFont="1" applyBorder="1" applyAlignment="1">
      <alignment horizontal="right"/>
    </xf>
    <xf numFmtId="3" fontId="8" fillId="2" borderId="24" xfId="0" applyNumberFormat="1" applyFont="1" applyFill="1" applyBorder="1" applyAlignment="1">
      <alignment horizontal="right"/>
    </xf>
    <xf numFmtId="3" fontId="8" fillId="0" borderId="24" xfId="0" applyNumberFormat="1" applyFont="1" applyFill="1" applyBorder="1" applyAlignment="1">
      <alignment horizontal="right"/>
    </xf>
    <xf numFmtId="3" fontId="9" fillId="2" borderId="24" xfId="0" applyNumberFormat="1" applyFont="1" applyFill="1" applyBorder="1" applyAlignment="1">
      <alignment horizontal="right" vertical="center" wrapText="1"/>
    </xf>
    <xf numFmtId="3" fontId="8" fillId="0" borderId="25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170" fontId="8" fillId="0" borderId="26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170" fontId="8" fillId="0" borderId="28" xfId="0" applyNumberFormat="1" applyFont="1" applyBorder="1" applyAlignment="1">
      <alignment/>
    </xf>
    <xf numFmtId="170" fontId="8" fillId="0" borderId="23" xfId="0" applyNumberFormat="1" applyFont="1" applyBorder="1" applyAlignment="1">
      <alignment/>
    </xf>
    <xf numFmtId="0" fontId="7" fillId="0" borderId="1" xfId="0" applyFont="1" applyBorder="1" applyAlignment="1">
      <alignment horizontal="right"/>
    </xf>
    <xf numFmtId="3" fontId="7" fillId="0" borderId="6" xfId="0" applyNumberFormat="1" applyFont="1" applyBorder="1" applyAlignment="1">
      <alignment/>
    </xf>
    <xf numFmtId="3" fontId="7" fillId="2" borderId="7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3" fontId="7" fillId="2" borderId="29" xfId="0" applyNumberFormat="1" applyFont="1" applyFill="1" applyBorder="1" applyAlignment="1">
      <alignment/>
    </xf>
    <xf numFmtId="3" fontId="7" fillId="0" borderId="6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3" fontId="7" fillId="4" borderId="1" xfId="0" applyNumberFormat="1" applyFont="1" applyFill="1" applyBorder="1" applyAlignment="1">
      <alignment/>
    </xf>
    <xf numFmtId="170" fontId="7" fillId="0" borderId="1" xfId="0" applyNumberFormat="1" applyFont="1" applyBorder="1" applyAlignment="1">
      <alignment/>
    </xf>
    <xf numFmtId="170" fontId="7" fillId="4" borderId="1" xfId="0" applyNumberFormat="1" applyFont="1" applyFill="1" applyBorder="1" applyAlignment="1">
      <alignment/>
    </xf>
    <xf numFmtId="0" fontId="8" fillId="0" borderId="9" xfId="0" applyFont="1" applyBorder="1" applyAlignment="1">
      <alignment/>
    </xf>
    <xf numFmtId="0" fontId="8" fillId="0" borderId="30" xfId="0" applyFont="1" applyBorder="1" applyAlignment="1">
      <alignment/>
    </xf>
    <xf numFmtId="0" fontId="7" fillId="0" borderId="31" xfId="0" applyFont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7" fillId="5" borderId="34" xfId="0" applyFont="1" applyFill="1" applyBorder="1" applyAlignment="1">
      <alignment horizontal="center"/>
    </xf>
    <xf numFmtId="0" fontId="7" fillId="6" borderId="32" xfId="0" applyFont="1" applyFill="1" applyBorder="1" applyAlignment="1">
      <alignment horizontal="center"/>
    </xf>
    <xf numFmtId="0" fontId="7" fillId="6" borderId="33" xfId="0" applyFont="1" applyFill="1" applyBorder="1" applyAlignment="1">
      <alignment horizontal="center"/>
    </xf>
    <xf numFmtId="0" fontId="7" fillId="6" borderId="34" xfId="0" applyFont="1" applyFill="1" applyBorder="1" applyAlignment="1">
      <alignment horizontal="center"/>
    </xf>
    <xf numFmtId="0" fontId="7" fillId="7" borderId="32" xfId="0" applyFont="1" applyFill="1" applyBorder="1" applyAlignment="1">
      <alignment horizontal="center"/>
    </xf>
    <xf numFmtId="0" fontId="7" fillId="7" borderId="33" xfId="0" applyFont="1" applyFill="1" applyBorder="1" applyAlignment="1">
      <alignment horizontal="center"/>
    </xf>
    <xf numFmtId="0" fontId="7" fillId="7" borderId="34" xfId="0" applyFont="1" applyFill="1" applyBorder="1" applyAlignment="1">
      <alignment horizontal="center"/>
    </xf>
    <xf numFmtId="0" fontId="7" fillId="0" borderId="35" xfId="0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7" fillId="0" borderId="21" xfId="0" applyFont="1" applyBorder="1" applyAlignment="1">
      <alignment horizontal="right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7" fillId="3" borderId="21" xfId="0" applyFont="1" applyFill="1" applyBorder="1" applyAlignment="1">
      <alignment horizontal="right"/>
    </xf>
    <xf numFmtId="0" fontId="8" fillId="3" borderId="2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37" xfId="0" applyFont="1" applyFill="1" applyBorder="1" applyAlignment="1">
      <alignment horizontal="center"/>
    </xf>
    <xf numFmtId="0" fontId="7" fillId="0" borderId="38" xfId="0" applyFont="1" applyBorder="1" applyAlignment="1">
      <alignment horizontal="right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170" fontId="8" fillId="8" borderId="19" xfId="0" applyNumberFormat="1" applyFont="1" applyFill="1" applyBorder="1" applyAlignment="1">
      <alignment/>
    </xf>
    <xf numFmtId="3" fontId="8" fillId="8" borderId="11" xfId="0" applyNumberFormat="1" applyFont="1" applyFill="1" applyBorder="1" applyAlignment="1">
      <alignment/>
    </xf>
    <xf numFmtId="3" fontId="8" fillId="8" borderId="11" xfId="0" applyNumberFormat="1" applyFont="1" applyFill="1" applyBorder="1" applyAlignment="1">
      <alignment horizontal="right"/>
    </xf>
    <xf numFmtId="3" fontId="9" fillId="8" borderId="12" xfId="0" applyNumberFormat="1" applyFont="1" applyFill="1" applyBorder="1" applyAlignment="1">
      <alignment horizontal="right" vertical="center" wrapText="1"/>
    </xf>
    <xf numFmtId="0" fontId="8" fillId="8" borderId="20" xfId="0" applyFont="1" applyFill="1" applyBorder="1" applyAlignment="1">
      <alignment horizontal="center"/>
    </xf>
    <xf numFmtId="0" fontId="8" fillId="8" borderId="11" xfId="0" applyFont="1" applyFill="1" applyBorder="1" applyAlignment="1">
      <alignment horizontal="center"/>
    </xf>
    <xf numFmtId="0" fontId="8" fillId="8" borderId="37" xfId="0" applyFont="1" applyFill="1" applyBorder="1" applyAlignment="1">
      <alignment horizontal="center"/>
    </xf>
    <xf numFmtId="3" fontId="8" fillId="8" borderId="20" xfId="0" applyNumberFormat="1" applyFont="1" applyFill="1" applyBorder="1" applyAlignment="1">
      <alignment/>
    </xf>
    <xf numFmtId="170" fontId="8" fillId="8" borderId="12" xfId="0" applyNumberFormat="1" applyFont="1" applyFill="1" applyBorder="1" applyAlignment="1">
      <alignment/>
    </xf>
    <xf numFmtId="3" fontId="8" fillId="8" borderId="24" xfId="0" applyNumberFormat="1" applyFont="1" applyFill="1" applyBorder="1" applyAlignment="1">
      <alignment/>
    </xf>
    <xf numFmtId="170" fontId="8" fillId="8" borderId="26" xfId="0" applyNumberFormat="1" applyFont="1" applyFill="1" applyBorder="1" applyAlignment="1">
      <alignment/>
    </xf>
    <xf numFmtId="0" fontId="8" fillId="8" borderId="33" xfId="0" applyFont="1" applyFill="1" applyBorder="1" applyAlignment="1">
      <alignment horizontal="center"/>
    </xf>
    <xf numFmtId="0" fontId="8" fillId="8" borderId="34" xfId="0" applyFont="1" applyFill="1" applyBorder="1" applyAlignment="1">
      <alignment horizontal="center"/>
    </xf>
    <xf numFmtId="0" fontId="7" fillId="0" borderId="39" xfId="0" applyFont="1" applyBorder="1" applyAlignment="1">
      <alignment horizontal="center" wrapText="1"/>
    </xf>
    <xf numFmtId="170" fontId="8" fillId="0" borderId="16" xfId="0" applyNumberFormat="1" applyFont="1" applyBorder="1" applyAlignment="1">
      <alignment/>
    </xf>
    <xf numFmtId="170" fontId="8" fillId="7" borderId="21" xfId="0" applyNumberFormat="1" applyFont="1" applyFill="1" applyBorder="1" applyAlignment="1">
      <alignment/>
    </xf>
    <xf numFmtId="3" fontId="7" fillId="0" borderId="21" xfId="0" applyNumberFormat="1" applyFont="1" applyBorder="1" applyAlignment="1">
      <alignment/>
    </xf>
    <xf numFmtId="170" fontId="8" fillId="0" borderId="21" xfId="0" applyNumberFormat="1" applyFont="1" applyBorder="1" applyAlignment="1">
      <alignment/>
    </xf>
    <xf numFmtId="170" fontId="8" fillId="3" borderId="21" xfId="0" applyNumberFormat="1" applyFont="1" applyFill="1" applyBorder="1" applyAlignment="1">
      <alignment/>
    </xf>
    <xf numFmtId="3" fontId="7" fillId="3" borderId="21" xfId="0" applyNumberFormat="1" applyFont="1" applyFill="1" applyBorder="1" applyAlignment="1">
      <alignment/>
    </xf>
    <xf numFmtId="170" fontId="8" fillId="0" borderId="21" xfId="0" applyNumberFormat="1" applyFont="1" applyFill="1" applyBorder="1" applyAlignment="1">
      <alignment/>
    </xf>
    <xf numFmtId="170" fontId="8" fillId="0" borderId="27" xfId="0" applyNumberFormat="1" applyFont="1" applyFill="1" applyBorder="1" applyAlignment="1">
      <alignment/>
    </xf>
    <xf numFmtId="3" fontId="7" fillId="0" borderId="1" xfId="0" applyNumberFormat="1" applyFont="1" applyBorder="1" applyAlignment="1">
      <alignment/>
    </xf>
    <xf numFmtId="170" fontId="7" fillId="0" borderId="39" xfId="0" applyNumberFormat="1" applyFont="1" applyBorder="1" applyAlignment="1">
      <alignment/>
    </xf>
    <xf numFmtId="0" fontId="8" fillId="7" borderId="20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8" fillId="7" borderId="37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3" fontId="8" fillId="4" borderId="11" xfId="0" applyNumberFormat="1" applyFont="1" applyFill="1" applyBorder="1" applyAlignment="1">
      <alignment horizontal="right"/>
    </xf>
    <xf numFmtId="3" fontId="9" fillId="4" borderId="12" xfId="0" applyNumberFormat="1" applyFont="1" applyFill="1" applyBorder="1" applyAlignment="1">
      <alignment horizontal="right" vertical="center" wrapText="1"/>
    </xf>
    <xf numFmtId="170" fontId="8" fillId="4" borderId="22" xfId="0" applyNumberFormat="1" applyFont="1" applyFill="1" applyBorder="1" applyAlignment="1">
      <alignment/>
    </xf>
    <xf numFmtId="3" fontId="8" fillId="4" borderId="20" xfId="0" applyNumberFormat="1" applyFont="1" applyFill="1" applyBorder="1" applyAlignment="1">
      <alignment/>
    </xf>
    <xf numFmtId="3" fontId="8" fillId="4" borderId="11" xfId="0" applyNumberFormat="1" applyFont="1" applyFill="1" applyBorder="1" applyAlignment="1">
      <alignment/>
    </xf>
    <xf numFmtId="170" fontId="8" fillId="4" borderId="12" xfId="0" applyNumberFormat="1" applyFont="1" applyFill="1" applyBorder="1" applyAlignment="1">
      <alignment/>
    </xf>
    <xf numFmtId="3" fontId="8" fillId="9" borderId="11" xfId="0" applyNumberFormat="1" applyFont="1" applyFill="1" applyBorder="1" applyAlignment="1">
      <alignment horizontal="right"/>
    </xf>
    <xf numFmtId="3" fontId="9" fillId="9" borderId="11" xfId="0" applyNumberFormat="1" applyFont="1" applyFill="1" applyBorder="1" applyAlignment="1">
      <alignment horizontal="right" vertical="center" wrapText="1"/>
    </xf>
    <xf numFmtId="3" fontId="9" fillId="9" borderId="12" xfId="0" applyNumberFormat="1" applyFont="1" applyFill="1" applyBorder="1" applyAlignment="1">
      <alignment horizontal="right" vertical="center" wrapText="1"/>
    </xf>
    <xf numFmtId="3" fontId="8" fillId="9" borderId="13" xfId="0" applyNumberFormat="1" applyFont="1" applyFill="1" applyBorder="1" applyAlignment="1">
      <alignment/>
    </xf>
    <xf numFmtId="3" fontId="8" fillId="9" borderId="14" xfId="0" applyNumberFormat="1" applyFont="1" applyFill="1" applyBorder="1" applyAlignment="1">
      <alignment/>
    </xf>
    <xf numFmtId="170" fontId="8" fillId="9" borderId="15" xfId="0" applyNumberFormat="1" applyFont="1" applyFill="1" applyBorder="1" applyAlignment="1">
      <alignment/>
    </xf>
    <xf numFmtId="170" fontId="8" fillId="9" borderId="16" xfId="0" applyNumberFormat="1" applyFont="1" applyFill="1" applyBorder="1" applyAlignment="1">
      <alignment/>
    </xf>
    <xf numFmtId="3" fontId="8" fillId="9" borderId="16" xfId="0" applyNumberFormat="1" applyFont="1" applyFill="1" applyBorder="1" applyAlignment="1">
      <alignment/>
    </xf>
    <xf numFmtId="170" fontId="8" fillId="9" borderId="17" xfId="0" applyNumberFormat="1" applyFont="1" applyFill="1" applyBorder="1" applyAlignment="1">
      <alignment/>
    </xf>
    <xf numFmtId="170" fontId="8" fillId="9" borderId="18" xfId="0" applyNumberFormat="1" applyFont="1" applyFill="1" applyBorder="1" applyAlignment="1">
      <alignment/>
    </xf>
    <xf numFmtId="170" fontId="8" fillId="9" borderId="16" xfId="0" applyNumberFormat="1" applyFont="1" applyFill="1" applyBorder="1" applyAlignment="1">
      <alignment/>
    </xf>
    <xf numFmtId="3" fontId="8" fillId="9" borderId="20" xfId="0" applyNumberFormat="1" applyFont="1" applyFill="1" applyBorder="1" applyAlignment="1">
      <alignment/>
    </xf>
    <xf numFmtId="3" fontId="8" fillId="9" borderId="11" xfId="0" applyNumberFormat="1" applyFont="1" applyFill="1" applyBorder="1" applyAlignment="1">
      <alignment/>
    </xf>
    <xf numFmtId="170" fontId="8" fillId="9" borderId="12" xfId="0" applyNumberFormat="1" applyFont="1" applyFill="1" applyBorder="1" applyAlignment="1">
      <alignment/>
    </xf>
    <xf numFmtId="170" fontId="8" fillId="9" borderId="21" xfId="0" applyNumberFormat="1" applyFont="1" applyFill="1" applyBorder="1" applyAlignment="1">
      <alignment/>
    </xf>
    <xf numFmtId="3" fontId="7" fillId="9" borderId="21" xfId="0" applyNumberFormat="1" applyFont="1" applyFill="1" applyBorder="1" applyAlignment="1">
      <alignment/>
    </xf>
    <xf numFmtId="170" fontId="8" fillId="9" borderId="22" xfId="0" applyNumberFormat="1" applyFont="1" applyFill="1" applyBorder="1" applyAlignment="1">
      <alignment/>
    </xf>
    <xf numFmtId="170" fontId="8" fillId="9" borderId="19" xfId="0" applyNumberFormat="1" applyFont="1" applyFill="1" applyBorder="1" applyAlignment="1">
      <alignment/>
    </xf>
    <xf numFmtId="3" fontId="8" fillId="9" borderId="21" xfId="0" applyNumberFormat="1" applyFont="1" applyFill="1" applyBorder="1" applyAlignment="1">
      <alignment/>
    </xf>
    <xf numFmtId="3" fontId="8" fillId="10" borderId="11" xfId="0" applyNumberFormat="1" applyFont="1" applyFill="1" applyBorder="1" applyAlignment="1">
      <alignment horizontal="right"/>
    </xf>
    <xf numFmtId="3" fontId="9" fillId="10" borderId="11" xfId="0" applyNumberFormat="1" applyFont="1" applyFill="1" applyBorder="1" applyAlignment="1">
      <alignment horizontal="right" vertical="center" wrapText="1"/>
    </xf>
    <xf numFmtId="3" fontId="9" fillId="10" borderId="12" xfId="0" applyNumberFormat="1" applyFont="1" applyFill="1" applyBorder="1" applyAlignment="1">
      <alignment horizontal="right" vertical="center" wrapText="1"/>
    </xf>
    <xf numFmtId="3" fontId="8" fillId="10" borderId="20" xfId="0" applyNumberFormat="1" applyFont="1" applyFill="1" applyBorder="1" applyAlignment="1">
      <alignment/>
    </xf>
    <xf numFmtId="3" fontId="8" fillId="10" borderId="11" xfId="0" applyNumberFormat="1" applyFont="1" applyFill="1" applyBorder="1" applyAlignment="1">
      <alignment/>
    </xf>
    <xf numFmtId="170" fontId="8" fillId="10" borderId="12" xfId="0" applyNumberFormat="1" applyFont="1" applyFill="1" applyBorder="1" applyAlignment="1">
      <alignment/>
    </xf>
    <xf numFmtId="170" fontId="8" fillId="10" borderId="21" xfId="0" applyNumberFormat="1" applyFont="1" applyFill="1" applyBorder="1" applyAlignment="1">
      <alignment/>
    </xf>
    <xf numFmtId="3" fontId="8" fillId="10" borderId="21" xfId="0" applyNumberFormat="1" applyFont="1" applyFill="1" applyBorder="1" applyAlignment="1">
      <alignment/>
    </xf>
    <xf numFmtId="170" fontId="8" fillId="10" borderId="22" xfId="0" applyNumberFormat="1" applyFont="1" applyFill="1" applyBorder="1" applyAlignment="1">
      <alignment/>
    </xf>
    <xf numFmtId="170" fontId="8" fillId="10" borderId="19" xfId="0" applyNumberFormat="1" applyFont="1" applyFill="1" applyBorder="1" applyAlignment="1">
      <alignment/>
    </xf>
    <xf numFmtId="170" fontId="8" fillId="10" borderId="16" xfId="0" applyNumberFormat="1" applyFont="1" applyFill="1" applyBorder="1" applyAlignment="1">
      <alignment/>
    </xf>
    <xf numFmtId="3" fontId="8" fillId="9" borderId="24" xfId="0" applyNumberFormat="1" applyFont="1" applyFill="1" applyBorder="1" applyAlignment="1">
      <alignment horizontal="right"/>
    </xf>
    <xf numFmtId="3" fontId="9" fillId="9" borderId="24" xfId="0" applyNumberFormat="1" applyFont="1" applyFill="1" applyBorder="1" applyAlignment="1">
      <alignment horizontal="right" vertical="center" wrapText="1"/>
    </xf>
    <xf numFmtId="3" fontId="8" fillId="9" borderId="25" xfId="0" applyNumberFormat="1" applyFont="1" applyFill="1" applyBorder="1" applyAlignment="1">
      <alignment/>
    </xf>
    <xf numFmtId="3" fontId="8" fillId="9" borderId="24" xfId="0" applyNumberFormat="1" applyFont="1" applyFill="1" applyBorder="1" applyAlignment="1">
      <alignment/>
    </xf>
    <xf numFmtId="170" fontId="8" fillId="9" borderId="26" xfId="0" applyNumberFormat="1" applyFont="1" applyFill="1" applyBorder="1" applyAlignment="1">
      <alignment/>
    </xf>
    <xf numFmtId="170" fontId="8" fillId="9" borderId="27" xfId="0" applyNumberFormat="1" applyFont="1" applyFill="1" applyBorder="1" applyAlignment="1">
      <alignment/>
    </xf>
    <xf numFmtId="3" fontId="8" fillId="9" borderId="27" xfId="0" applyNumberFormat="1" applyFont="1" applyFill="1" applyBorder="1" applyAlignment="1">
      <alignment/>
    </xf>
    <xf numFmtId="170" fontId="8" fillId="9" borderId="28" xfId="0" applyNumberFormat="1" applyFont="1" applyFill="1" applyBorder="1" applyAlignment="1">
      <alignment/>
    </xf>
    <xf numFmtId="170" fontId="8" fillId="9" borderId="23" xfId="0" applyNumberFormat="1" applyFont="1" applyFill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42" xfId="0" applyFont="1" applyFill="1" applyBorder="1" applyAlignment="1">
      <alignment horizontal="center"/>
    </xf>
    <xf numFmtId="0" fontId="7" fillId="7" borderId="43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7" fillId="5" borderId="42" xfId="0" applyFont="1" applyFill="1" applyBorder="1" applyAlignment="1">
      <alignment horizontal="center"/>
    </xf>
    <xf numFmtId="0" fontId="7" fillId="5" borderId="44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42" xfId="0" applyFont="1" applyFill="1" applyBorder="1" applyAlignment="1">
      <alignment horizontal="center"/>
    </xf>
    <xf numFmtId="0" fontId="7" fillId="6" borderId="44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7" borderId="4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workbookViewId="0" topLeftCell="A1">
      <selection activeCell="P27" sqref="P27"/>
    </sheetView>
  </sheetViews>
  <sheetFormatPr defaultColWidth="10.90625" defaultRowHeight="18" customHeight="1"/>
  <cols>
    <col min="1" max="1" width="12.0859375" style="12" bestFit="1" customWidth="1"/>
    <col min="2" max="4" width="9.36328125" style="12" bestFit="1" customWidth="1"/>
    <col min="5" max="5" width="9.90625" style="12" bestFit="1" customWidth="1"/>
    <col min="6" max="7" width="9.36328125" style="12" bestFit="1" customWidth="1"/>
    <col min="8" max="9" width="9.453125" style="12" bestFit="1" customWidth="1"/>
    <col min="10" max="10" width="12.99609375" style="12" bestFit="1" customWidth="1"/>
    <col min="11" max="11" width="9.36328125" style="12" bestFit="1" customWidth="1"/>
    <col min="12" max="12" width="11.0859375" style="12" bestFit="1" customWidth="1"/>
    <col min="13" max="13" width="9.453125" style="12" bestFit="1" customWidth="1"/>
    <col min="14" max="16384" width="10.6328125" style="12" customWidth="1"/>
  </cols>
  <sheetData>
    <row r="1" spans="1:13" ht="30.75" thickBot="1">
      <c r="A1" s="1" t="s">
        <v>57</v>
      </c>
      <c r="B1" s="2" t="s">
        <v>58</v>
      </c>
      <c r="C1" s="3" t="s">
        <v>59</v>
      </c>
      <c r="D1" s="4" t="s">
        <v>60</v>
      </c>
      <c r="E1" s="5" t="s">
        <v>61</v>
      </c>
      <c r="F1" s="6" t="s">
        <v>62</v>
      </c>
      <c r="G1" s="7" t="s">
        <v>63</v>
      </c>
      <c r="H1" s="8" t="s">
        <v>64</v>
      </c>
      <c r="I1" s="9" t="s">
        <v>65</v>
      </c>
      <c r="J1" s="10" t="s">
        <v>66</v>
      </c>
      <c r="K1" s="10" t="s">
        <v>67</v>
      </c>
      <c r="L1" s="11" t="s">
        <v>68</v>
      </c>
      <c r="M1" s="10" t="s">
        <v>69</v>
      </c>
    </row>
    <row r="2" spans="1:13" ht="18" customHeight="1">
      <c r="A2" s="13" t="s">
        <v>4</v>
      </c>
      <c r="B2" s="14">
        <v>2262</v>
      </c>
      <c r="C2" s="15">
        <v>3074</v>
      </c>
      <c r="D2" s="16">
        <f aca="true" t="shared" si="0" ref="D2:D33">C2-B2</f>
        <v>812</v>
      </c>
      <c r="E2" s="17">
        <v>9676</v>
      </c>
      <c r="F2" s="18">
        <f aca="true" t="shared" si="1" ref="F2:F30">E2-C2</f>
        <v>6602</v>
      </c>
      <c r="G2" s="19">
        <v>33650</v>
      </c>
      <c r="H2" s="20">
        <v>25729</v>
      </c>
      <c r="I2" s="21">
        <v>26703</v>
      </c>
      <c r="J2" s="22">
        <f>B2+D2+F2+G2+H2+I2</f>
        <v>95758</v>
      </c>
      <c r="K2" s="23"/>
      <c r="L2" s="24"/>
      <c r="M2" s="25">
        <f>SUM(J2:L2)</f>
        <v>95758</v>
      </c>
    </row>
    <row r="3" spans="1:13" ht="18" customHeight="1">
      <c r="A3" s="26" t="s">
        <v>5</v>
      </c>
      <c r="B3" s="14">
        <v>368</v>
      </c>
      <c r="C3" s="15">
        <v>504</v>
      </c>
      <c r="D3" s="16">
        <f t="shared" si="0"/>
        <v>136</v>
      </c>
      <c r="E3" s="17">
        <v>1509</v>
      </c>
      <c r="F3" s="18">
        <f t="shared" si="1"/>
        <v>1005</v>
      </c>
      <c r="G3" s="27">
        <v>2305</v>
      </c>
      <c r="H3" s="28">
        <v>1756</v>
      </c>
      <c r="I3" s="29">
        <v>1746</v>
      </c>
      <c r="J3" s="30">
        <f aca="true" t="shared" si="2" ref="J3:J52">B3+D3+F3+G3+H3+I3</f>
        <v>7316</v>
      </c>
      <c r="K3" s="31"/>
      <c r="L3" s="32"/>
      <c r="M3" s="25">
        <f>SUM(J3:L3)</f>
        <v>7316</v>
      </c>
    </row>
    <row r="4" spans="1:13" ht="18" customHeight="1">
      <c r="A4" s="26" t="s">
        <v>6</v>
      </c>
      <c r="B4" s="14">
        <v>11339</v>
      </c>
      <c r="C4" s="15">
        <v>16680</v>
      </c>
      <c r="D4" s="16">
        <f t="shared" si="0"/>
        <v>5341</v>
      </c>
      <c r="E4" s="17">
        <v>40452</v>
      </c>
      <c r="F4" s="18">
        <f t="shared" si="1"/>
        <v>23772</v>
      </c>
      <c r="G4" s="27">
        <v>62360</v>
      </c>
      <c r="H4" s="28">
        <v>46316</v>
      </c>
      <c r="I4" s="29">
        <v>52499</v>
      </c>
      <c r="J4" s="30">
        <f t="shared" si="2"/>
        <v>201627</v>
      </c>
      <c r="K4" s="31">
        <v>98203</v>
      </c>
      <c r="L4" s="32"/>
      <c r="M4" s="25">
        <f aca="true" t="shared" si="3" ref="M4:M52">SUM(J4:L4)</f>
        <v>299830</v>
      </c>
    </row>
    <row r="5" spans="1:13" ht="18" customHeight="1">
      <c r="A5" s="26" t="s">
        <v>7</v>
      </c>
      <c r="B5" s="14">
        <v>7430</v>
      </c>
      <c r="C5" s="15">
        <v>11260</v>
      </c>
      <c r="D5" s="16">
        <f t="shared" si="0"/>
        <v>3830</v>
      </c>
      <c r="E5" s="17">
        <v>29775</v>
      </c>
      <c r="F5" s="18">
        <f t="shared" si="1"/>
        <v>18515</v>
      </c>
      <c r="G5" s="27">
        <v>103564</v>
      </c>
      <c r="H5" s="28">
        <v>37195</v>
      </c>
      <c r="I5" s="29">
        <v>36495</v>
      </c>
      <c r="J5" s="30">
        <f t="shared" si="2"/>
        <v>207029</v>
      </c>
      <c r="K5" s="31"/>
      <c r="L5" s="32">
        <v>74107</v>
      </c>
      <c r="M5" s="25">
        <f t="shared" si="3"/>
        <v>281136</v>
      </c>
    </row>
    <row r="6" spans="1:13" ht="18" customHeight="1">
      <c r="A6" s="33" t="s">
        <v>8</v>
      </c>
      <c r="B6" s="34">
        <v>79519</v>
      </c>
      <c r="C6" s="15">
        <v>181817</v>
      </c>
      <c r="D6" s="34">
        <f t="shared" si="0"/>
        <v>102298</v>
      </c>
      <c r="E6" s="17">
        <v>181817</v>
      </c>
      <c r="F6" s="35">
        <f t="shared" si="1"/>
        <v>0</v>
      </c>
      <c r="G6" s="36">
        <v>215071</v>
      </c>
      <c r="H6" s="37">
        <v>257589</v>
      </c>
      <c r="I6" s="38">
        <v>536431</v>
      </c>
      <c r="J6" s="39">
        <f t="shared" si="2"/>
        <v>1190908</v>
      </c>
      <c r="K6" s="40">
        <v>584000</v>
      </c>
      <c r="L6" s="41">
        <v>630000</v>
      </c>
      <c r="M6" s="42">
        <f t="shared" si="3"/>
        <v>2404908</v>
      </c>
    </row>
    <row r="7" spans="1:13" ht="18" customHeight="1">
      <c r="A7" s="33" t="s">
        <v>9</v>
      </c>
      <c r="B7" s="34">
        <v>0</v>
      </c>
      <c r="C7" s="15">
        <v>0</v>
      </c>
      <c r="D7" s="34">
        <f t="shared" si="0"/>
        <v>0</v>
      </c>
      <c r="E7" s="17">
        <v>0</v>
      </c>
      <c r="F7" s="35">
        <f t="shared" si="1"/>
        <v>0</v>
      </c>
      <c r="G7" s="36">
        <v>14947</v>
      </c>
      <c r="H7" s="37">
        <v>13781</v>
      </c>
      <c r="I7" s="38">
        <v>18128</v>
      </c>
      <c r="J7" s="39">
        <f t="shared" si="2"/>
        <v>46856</v>
      </c>
      <c r="K7" s="40">
        <v>101730</v>
      </c>
      <c r="L7" s="41"/>
      <c r="M7" s="42">
        <f t="shared" si="3"/>
        <v>148586</v>
      </c>
    </row>
    <row r="8" spans="1:13" ht="18" customHeight="1">
      <c r="A8" s="33" t="s">
        <v>10</v>
      </c>
      <c r="B8" s="34">
        <v>6490</v>
      </c>
      <c r="C8" s="15">
        <v>12635</v>
      </c>
      <c r="D8" s="34">
        <f t="shared" si="0"/>
        <v>6145</v>
      </c>
      <c r="E8" s="17">
        <v>26468</v>
      </c>
      <c r="F8" s="35">
        <f t="shared" si="1"/>
        <v>13833</v>
      </c>
      <c r="G8" s="36">
        <v>22700</v>
      </c>
      <c r="H8" s="37">
        <v>18625</v>
      </c>
      <c r="I8" s="38">
        <v>19125</v>
      </c>
      <c r="J8" s="39">
        <f t="shared" si="2"/>
        <v>86918</v>
      </c>
      <c r="K8" s="40">
        <v>42161</v>
      </c>
      <c r="L8" s="41"/>
      <c r="M8" s="42">
        <f t="shared" si="3"/>
        <v>129079</v>
      </c>
    </row>
    <row r="9" spans="1:13" ht="18" customHeight="1">
      <c r="A9" s="26" t="s">
        <v>11</v>
      </c>
      <c r="B9" s="14">
        <v>1200</v>
      </c>
      <c r="C9" s="15">
        <v>1822</v>
      </c>
      <c r="D9" s="16">
        <f t="shared" si="0"/>
        <v>622</v>
      </c>
      <c r="E9" s="17">
        <v>4640</v>
      </c>
      <c r="F9" s="18">
        <f t="shared" si="1"/>
        <v>2818</v>
      </c>
      <c r="G9" s="27">
        <v>2325</v>
      </c>
      <c r="H9" s="28">
        <v>1051</v>
      </c>
      <c r="I9" s="29">
        <v>1004</v>
      </c>
      <c r="J9" s="30">
        <f t="shared" si="2"/>
        <v>9020</v>
      </c>
      <c r="K9" s="31">
        <v>1058</v>
      </c>
      <c r="L9" s="32">
        <v>5732</v>
      </c>
      <c r="M9" s="25">
        <f t="shared" si="3"/>
        <v>15810</v>
      </c>
    </row>
    <row r="10" spans="1:13" ht="18" customHeight="1">
      <c r="A10" s="33" t="s">
        <v>70</v>
      </c>
      <c r="B10" s="34">
        <v>0</v>
      </c>
      <c r="C10" s="15">
        <v>0</v>
      </c>
      <c r="D10" s="34">
        <f t="shared" si="0"/>
        <v>0</v>
      </c>
      <c r="E10" s="17">
        <v>3468</v>
      </c>
      <c r="F10" s="35">
        <f t="shared" si="1"/>
        <v>3468</v>
      </c>
      <c r="G10" s="36">
        <v>7328</v>
      </c>
      <c r="H10" s="37">
        <v>6074</v>
      </c>
      <c r="I10" s="38">
        <v>6572</v>
      </c>
      <c r="J10" s="39">
        <f t="shared" si="2"/>
        <v>23442</v>
      </c>
      <c r="K10" s="40">
        <v>4677</v>
      </c>
      <c r="L10" s="41">
        <v>30000</v>
      </c>
      <c r="M10" s="42">
        <f t="shared" si="3"/>
        <v>58119</v>
      </c>
    </row>
    <row r="11" spans="1:13" ht="18" customHeight="1">
      <c r="A11" s="26" t="s">
        <v>12</v>
      </c>
      <c r="B11" s="14">
        <v>12887</v>
      </c>
      <c r="C11" s="15">
        <v>18822</v>
      </c>
      <c r="D11" s="16">
        <f t="shared" si="0"/>
        <v>5935</v>
      </c>
      <c r="E11" s="17">
        <v>58392</v>
      </c>
      <c r="F11" s="18">
        <f t="shared" si="1"/>
        <v>39570</v>
      </c>
      <c r="G11" s="27">
        <v>164993</v>
      </c>
      <c r="H11" s="28">
        <v>138601</v>
      </c>
      <c r="I11" s="29">
        <v>243314</v>
      </c>
      <c r="J11" s="30">
        <f t="shared" si="2"/>
        <v>605300</v>
      </c>
      <c r="K11" s="31"/>
      <c r="L11" s="32"/>
      <c r="M11" s="25">
        <f t="shared" si="3"/>
        <v>605300</v>
      </c>
    </row>
    <row r="12" spans="1:13" ht="18" customHeight="1">
      <c r="A12" s="26" t="s">
        <v>13</v>
      </c>
      <c r="B12" s="14">
        <v>7709</v>
      </c>
      <c r="C12" s="15">
        <v>10925</v>
      </c>
      <c r="D12" s="16">
        <f t="shared" si="0"/>
        <v>3216</v>
      </c>
      <c r="E12" s="17">
        <v>30983</v>
      </c>
      <c r="F12" s="18">
        <f t="shared" si="1"/>
        <v>20058</v>
      </c>
      <c r="G12" s="27">
        <v>95781</v>
      </c>
      <c r="H12" s="28">
        <v>57471</v>
      </c>
      <c r="I12" s="29">
        <v>62214</v>
      </c>
      <c r="J12" s="30">
        <f t="shared" si="2"/>
        <v>246449</v>
      </c>
      <c r="K12" s="31"/>
      <c r="L12" s="32"/>
      <c r="M12" s="25">
        <f t="shared" si="3"/>
        <v>246449</v>
      </c>
    </row>
    <row r="13" spans="1:13" ht="18" customHeight="1">
      <c r="A13" s="33" t="s">
        <v>14</v>
      </c>
      <c r="B13" s="34">
        <v>0</v>
      </c>
      <c r="C13" s="15">
        <v>0</v>
      </c>
      <c r="D13" s="34">
        <f t="shared" si="0"/>
        <v>0</v>
      </c>
      <c r="E13" s="17">
        <v>0</v>
      </c>
      <c r="F13" s="35">
        <f t="shared" si="1"/>
        <v>0</v>
      </c>
      <c r="G13" s="36">
        <v>3292</v>
      </c>
      <c r="H13" s="37">
        <v>4499</v>
      </c>
      <c r="I13" s="38">
        <v>6217</v>
      </c>
      <c r="J13" s="39">
        <f t="shared" si="2"/>
        <v>14008</v>
      </c>
      <c r="K13" s="40"/>
      <c r="L13" s="41"/>
      <c r="M13" s="42">
        <f t="shared" si="3"/>
        <v>14008</v>
      </c>
    </row>
    <row r="14" spans="1:13" ht="18" customHeight="1">
      <c r="A14" s="26" t="s">
        <v>15</v>
      </c>
      <c r="B14" s="14">
        <v>1597</v>
      </c>
      <c r="C14" s="15">
        <v>1854</v>
      </c>
      <c r="D14" s="16">
        <f t="shared" si="0"/>
        <v>257</v>
      </c>
      <c r="E14" s="17">
        <v>5574</v>
      </c>
      <c r="F14" s="18">
        <f t="shared" si="1"/>
        <v>3720</v>
      </c>
      <c r="G14" s="27">
        <v>7900</v>
      </c>
      <c r="H14" s="28">
        <v>7025</v>
      </c>
      <c r="I14" s="29">
        <v>6585</v>
      </c>
      <c r="J14" s="30">
        <f t="shared" si="2"/>
        <v>27084</v>
      </c>
      <c r="K14" s="31"/>
      <c r="L14" s="32"/>
      <c r="M14" s="25">
        <f t="shared" si="3"/>
        <v>27084</v>
      </c>
    </row>
    <row r="15" spans="1:13" ht="18" customHeight="1">
      <c r="A15" s="26" t="s">
        <v>17</v>
      </c>
      <c r="B15" s="14">
        <v>19447</v>
      </c>
      <c r="C15" s="15">
        <v>30446</v>
      </c>
      <c r="D15" s="16">
        <f t="shared" si="0"/>
        <v>10999</v>
      </c>
      <c r="E15" s="17">
        <v>82286</v>
      </c>
      <c r="F15" s="18">
        <f t="shared" si="1"/>
        <v>51840</v>
      </c>
      <c r="G15" s="27">
        <v>5420</v>
      </c>
      <c r="H15" s="28">
        <v>26849</v>
      </c>
      <c r="I15" s="29">
        <v>39851</v>
      </c>
      <c r="J15" s="30">
        <f t="shared" si="2"/>
        <v>154406</v>
      </c>
      <c r="K15" s="31">
        <v>136000</v>
      </c>
      <c r="L15" s="32"/>
      <c r="M15" s="25">
        <f t="shared" si="3"/>
        <v>290406</v>
      </c>
    </row>
    <row r="16" spans="1:13" ht="18" customHeight="1">
      <c r="A16" s="26" t="s">
        <v>18</v>
      </c>
      <c r="B16" s="14">
        <v>11305</v>
      </c>
      <c r="C16" s="15">
        <v>16723</v>
      </c>
      <c r="D16" s="16">
        <f t="shared" si="0"/>
        <v>5418</v>
      </c>
      <c r="E16" s="17">
        <v>42898</v>
      </c>
      <c r="F16" s="18">
        <f t="shared" si="1"/>
        <v>26175</v>
      </c>
      <c r="G16" s="27">
        <v>46110</v>
      </c>
      <c r="H16" s="28">
        <v>34966</v>
      </c>
      <c r="I16" s="29">
        <v>37379</v>
      </c>
      <c r="J16" s="30">
        <f t="shared" si="2"/>
        <v>161353</v>
      </c>
      <c r="K16" s="31"/>
      <c r="L16" s="32"/>
      <c r="M16" s="25">
        <f t="shared" si="3"/>
        <v>161353</v>
      </c>
    </row>
    <row r="17" spans="1:13" ht="18" customHeight="1">
      <c r="A17" s="26" t="s">
        <v>19</v>
      </c>
      <c r="B17" s="14">
        <v>4490</v>
      </c>
      <c r="C17" s="15">
        <v>7382</v>
      </c>
      <c r="D17" s="16">
        <f t="shared" si="0"/>
        <v>2892</v>
      </c>
      <c r="E17" s="17">
        <v>17843</v>
      </c>
      <c r="F17" s="18">
        <f t="shared" si="1"/>
        <v>10461</v>
      </c>
      <c r="G17" s="27">
        <v>11139</v>
      </c>
      <c r="H17" s="28">
        <v>10202</v>
      </c>
      <c r="I17" s="29">
        <v>14474</v>
      </c>
      <c r="J17" s="30">
        <f t="shared" si="2"/>
        <v>53658</v>
      </c>
      <c r="K17" s="31"/>
      <c r="L17" s="32"/>
      <c r="M17" s="25">
        <f t="shared" si="3"/>
        <v>53658</v>
      </c>
    </row>
    <row r="18" spans="1:13" ht="18" customHeight="1">
      <c r="A18" s="26" t="s">
        <v>20</v>
      </c>
      <c r="B18" s="14">
        <v>1718</v>
      </c>
      <c r="C18" s="15">
        <v>2353</v>
      </c>
      <c r="D18" s="16">
        <f t="shared" si="0"/>
        <v>635</v>
      </c>
      <c r="E18" s="17">
        <v>5508</v>
      </c>
      <c r="F18" s="18">
        <f t="shared" si="1"/>
        <v>3155</v>
      </c>
      <c r="G18" s="27">
        <v>10272</v>
      </c>
      <c r="H18" s="28">
        <v>7867</v>
      </c>
      <c r="I18" s="29">
        <v>8132</v>
      </c>
      <c r="J18" s="30">
        <f t="shared" si="2"/>
        <v>31779</v>
      </c>
      <c r="K18" s="31"/>
      <c r="L18" s="32"/>
      <c r="M18" s="25">
        <f t="shared" si="3"/>
        <v>31779</v>
      </c>
    </row>
    <row r="19" spans="1:13" ht="18" customHeight="1">
      <c r="A19" s="33" t="s">
        <v>21</v>
      </c>
      <c r="B19" s="34">
        <v>28676</v>
      </c>
      <c r="C19" s="15">
        <v>53046</v>
      </c>
      <c r="D19" s="34">
        <f t="shared" si="0"/>
        <v>24370</v>
      </c>
      <c r="E19" s="17">
        <v>100359</v>
      </c>
      <c r="F19" s="35">
        <f t="shared" si="1"/>
        <v>47313</v>
      </c>
      <c r="G19" s="36">
        <v>20802</v>
      </c>
      <c r="H19" s="37">
        <v>18384</v>
      </c>
      <c r="I19" s="38">
        <v>15853</v>
      </c>
      <c r="J19" s="39">
        <f t="shared" si="2"/>
        <v>155398</v>
      </c>
      <c r="K19" s="40">
        <v>122328</v>
      </c>
      <c r="L19" s="41"/>
      <c r="M19" s="42">
        <f t="shared" si="3"/>
        <v>277726</v>
      </c>
    </row>
    <row r="20" spans="1:13" ht="18" customHeight="1">
      <c r="A20" s="26" t="s">
        <v>22</v>
      </c>
      <c r="B20" s="14">
        <v>1460</v>
      </c>
      <c r="C20" s="15">
        <v>1751</v>
      </c>
      <c r="D20" s="16">
        <f t="shared" si="0"/>
        <v>291</v>
      </c>
      <c r="E20" s="17">
        <v>4850</v>
      </c>
      <c r="F20" s="18">
        <f t="shared" si="1"/>
        <v>3099</v>
      </c>
      <c r="G20" s="27">
        <v>21453</v>
      </c>
      <c r="H20" s="28">
        <v>17550</v>
      </c>
      <c r="I20" s="29">
        <v>18605</v>
      </c>
      <c r="J20" s="30">
        <f t="shared" si="2"/>
        <v>62458</v>
      </c>
      <c r="K20" s="31"/>
      <c r="L20" s="32"/>
      <c r="M20" s="25">
        <f t="shared" si="3"/>
        <v>62458</v>
      </c>
    </row>
    <row r="21" spans="1:13" ht="18" customHeight="1">
      <c r="A21" s="26" t="s">
        <v>23</v>
      </c>
      <c r="B21" s="14">
        <v>623</v>
      </c>
      <c r="C21" s="15">
        <v>1079</v>
      </c>
      <c r="D21" s="16">
        <f t="shared" si="0"/>
        <v>456</v>
      </c>
      <c r="E21" s="17">
        <v>3236</v>
      </c>
      <c r="F21" s="18">
        <f t="shared" si="1"/>
        <v>2157</v>
      </c>
      <c r="G21" s="27">
        <v>1819</v>
      </c>
      <c r="H21" s="28">
        <v>1362</v>
      </c>
      <c r="I21" s="29">
        <v>862</v>
      </c>
      <c r="J21" s="30">
        <f t="shared" si="2"/>
        <v>7279</v>
      </c>
      <c r="K21" s="31"/>
      <c r="L21" s="32"/>
      <c r="M21" s="25">
        <f t="shared" si="3"/>
        <v>7279</v>
      </c>
    </row>
    <row r="22" spans="1:13" ht="18" customHeight="1">
      <c r="A22" s="33" t="s">
        <v>24</v>
      </c>
      <c r="B22" s="34">
        <v>5923</v>
      </c>
      <c r="C22" s="15">
        <v>13296</v>
      </c>
      <c r="D22" s="34">
        <f t="shared" si="0"/>
        <v>7373</v>
      </c>
      <c r="E22" s="17">
        <v>43065</v>
      </c>
      <c r="F22" s="35">
        <f t="shared" si="1"/>
        <v>29769</v>
      </c>
      <c r="G22" s="36">
        <v>41117</v>
      </c>
      <c r="H22" s="37">
        <v>38860</v>
      </c>
      <c r="I22" s="38">
        <v>64353</v>
      </c>
      <c r="J22" s="39">
        <f t="shared" si="2"/>
        <v>187395</v>
      </c>
      <c r="K22" s="40">
        <v>29517</v>
      </c>
      <c r="L22" s="41">
        <v>93517</v>
      </c>
      <c r="M22" s="42">
        <f t="shared" si="3"/>
        <v>310429</v>
      </c>
    </row>
    <row r="23" spans="1:13" ht="18" customHeight="1">
      <c r="A23" s="33" t="s">
        <v>25</v>
      </c>
      <c r="B23" s="34">
        <v>0</v>
      </c>
      <c r="C23" s="15">
        <v>0</v>
      </c>
      <c r="D23" s="34">
        <f t="shared" si="0"/>
        <v>0</v>
      </c>
      <c r="E23" s="17">
        <v>0</v>
      </c>
      <c r="F23" s="35">
        <f t="shared" si="1"/>
        <v>0</v>
      </c>
      <c r="G23" s="36">
        <v>0</v>
      </c>
      <c r="H23" s="37">
        <v>0</v>
      </c>
      <c r="I23" s="38">
        <v>0</v>
      </c>
      <c r="J23" s="39">
        <f t="shared" si="2"/>
        <v>0</v>
      </c>
      <c r="K23" s="40"/>
      <c r="L23" s="41">
        <v>130000</v>
      </c>
      <c r="M23" s="42">
        <f t="shared" si="3"/>
        <v>130000</v>
      </c>
    </row>
    <row r="24" spans="1:13" ht="18" customHeight="1">
      <c r="A24" s="26" t="s">
        <v>26</v>
      </c>
      <c r="B24" s="14">
        <v>4978</v>
      </c>
      <c r="C24" s="15">
        <v>7363</v>
      </c>
      <c r="D24" s="16">
        <f t="shared" si="0"/>
        <v>2385</v>
      </c>
      <c r="E24" s="17">
        <v>22221</v>
      </c>
      <c r="F24" s="18">
        <f t="shared" si="1"/>
        <v>14858</v>
      </c>
      <c r="G24" s="27">
        <v>55016</v>
      </c>
      <c r="H24" s="28">
        <v>40367</v>
      </c>
      <c r="I24" s="29">
        <v>41255</v>
      </c>
      <c r="J24" s="30">
        <f t="shared" si="2"/>
        <v>158859</v>
      </c>
      <c r="K24" s="31"/>
      <c r="L24" s="32"/>
      <c r="M24" s="25">
        <f t="shared" si="3"/>
        <v>158859</v>
      </c>
    </row>
    <row r="25" spans="1:13" ht="18" customHeight="1">
      <c r="A25" s="33" t="s">
        <v>27</v>
      </c>
      <c r="B25" s="34">
        <v>9166</v>
      </c>
      <c r="C25" s="15">
        <v>20108</v>
      </c>
      <c r="D25" s="34">
        <f t="shared" si="0"/>
        <v>10942</v>
      </c>
      <c r="E25" s="17">
        <v>33759</v>
      </c>
      <c r="F25" s="35">
        <f t="shared" si="1"/>
        <v>13651</v>
      </c>
      <c r="G25" s="36">
        <v>20025</v>
      </c>
      <c r="H25" s="37">
        <v>13021</v>
      </c>
      <c r="I25" s="38">
        <v>23932</v>
      </c>
      <c r="J25" s="39">
        <f t="shared" si="2"/>
        <v>90737</v>
      </c>
      <c r="K25" s="40">
        <v>45971</v>
      </c>
      <c r="L25" s="41">
        <v>51000</v>
      </c>
      <c r="M25" s="42">
        <f t="shared" si="3"/>
        <v>187708</v>
      </c>
    </row>
    <row r="26" spans="1:13" ht="18" customHeight="1">
      <c r="A26" s="26" t="s">
        <v>28</v>
      </c>
      <c r="B26" s="14">
        <v>925</v>
      </c>
      <c r="C26" s="15">
        <v>1214</v>
      </c>
      <c r="D26" s="16">
        <f t="shared" si="0"/>
        <v>289</v>
      </c>
      <c r="E26" s="17">
        <v>3652</v>
      </c>
      <c r="F26" s="18">
        <f t="shared" si="1"/>
        <v>2438</v>
      </c>
      <c r="G26" s="27">
        <v>25863</v>
      </c>
      <c r="H26" s="28">
        <v>20605</v>
      </c>
      <c r="I26" s="29">
        <v>18323</v>
      </c>
      <c r="J26" s="30">
        <f t="shared" si="2"/>
        <v>68443</v>
      </c>
      <c r="K26" s="31"/>
      <c r="L26" s="32"/>
      <c r="M26" s="25">
        <f t="shared" si="3"/>
        <v>68443</v>
      </c>
    </row>
    <row r="27" spans="1:13" ht="18" customHeight="1">
      <c r="A27" s="26" t="s">
        <v>29</v>
      </c>
      <c r="B27" s="14">
        <v>4157</v>
      </c>
      <c r="C27" s="15">
        <v>6487</v>
      </c>
      <c r="D27" s="16">
        <f t="shared" si="0"/>
        <v>2330</v>
      </c>
      <c r="E27" s="17">
        <v>15849</v>
      </c>
      <c r="F27" s="18">
        <f t="shared" si="1"/>
        <v>9362</v>
      </c>
      <c r="G27" s="27">
        <v>23253</v>
      </c>
      <c r="H27" s="28">
        <v>25487</v>
      </c>
      <c r="I27" s="29">
        <v>21779</v>
      </c>
      <c r="J27" s="30">
        <f t="shared" si="2"/>
        <v>86368</v>
      </c>
      <c r="K27" s="31"/>
      <c r="L27" s="32"/>
      <c r="M27" s="25">
        <f t="shared" si="3"/>
        <v>86368</v>
      </c>
    </row>
    <row r="28" spans="1:13" ht="18" customHeight="1">
      <c r="A28" s="26" t="s">
        <v>30</v>
      </c>
      <c r="B28" s="14">
        <v>457</v>
      </c>
      <c r="C28" s="15">
        <v>637</v>
      </c>
      <c r="D28" s="16">
        <f t="shared" si="0"/>
        <v>180</v>
      </c>
      <c r="E28" s="17">
        <v>2051</v>
      </c>
      <c r="F28" s="18">
        <f t="shared" si="1"/>
        <v>1414</v>
      </c>
      <c r="G28" s="27">
        <v>7473</v>
      </c>
      <c r="H28" s="28">
        <v>1783</v>
      </c>
      <c r="I28" s="29">
        <v>2444</v>
      </c>
      <c r="J28" s="30">
        <f t="shared" si="2"/>
        <v>13751</v>
      </c>
      <c r="K28" s="31"/>
      <c r="L28" s="32"/>
      <c r="M28" s="25">
        <f t="shared" si="3"/>
        <v>13751</v>
      </c>
    </row>
    <row r="29" spans="1:13" ht="18" customHeight="1">
      <c r="A29" s="26" t="s">
        <v>31</v>
      </c>
      <c r="B29" s="14">
        <v>2295</v>
      </c>
      <c r="C29" s="15">
        <v>2679</v>
      </c>
      <c r="D29" s="16">
        <f t="shared" si="0"/>
        <v>384</v>
      </c>
      <c r="E29" s="17">
        <v>6873</v>
      </c>
      <c r="F29" s="18">
        <f t="shared" si="1"/>
        <v>4194</v>
      </c>
      <c r="G29" s="27">
        <v>8485</v>
      </c>
      <c r="H29" s="28">
        <v>7732</v>
      </c>
      <c r="I29" s="29">
        <v>7221</v>
      </c>
      <c r="J29" s="30">
        <f t="shared" si="2"/>
        <v>30311</v>
      </c>
      <c r="K29" s="31"/>
      <c r="L29" s="32"/>
      <c r="M29" s="25">
        <f t="shared" si="3"/>
        <v>30311</v>
      </c>
    </row>
    <row r="30" spans="1:13" ht="18" customHeight="1">
      <c r="A30" s="33" t="s">
        <v>32</v>
      </c>
      <c r="B30" s="34">
        <v>5710</v>
      </c>
      <c r="C30" s="15">
        <v>28588</v>
      </c>
      <c r="D30" s="34">
        <f t="shared" si="0"/>
        <v>22878</v>
      </c>
      <c r="E30" s="17">
        <v>68153</v>
      </c>
      <c r="F30" s="35">
        <f t="shared" si="1"/>
        <v>39565</v>
      </c>
      <c r="G30" s="36">
        <v>6782</v>
      </c>
      <c r="H30" s="37">
        <v>3848</v>
      </c>
      <c r="I30" s="38">
        <v>4350</v>
      </c>
      <c r="J30" s="39">
        <f t="shared" si="2"/>
        <v>83133</v>
      </c>
      <c r="K30" s="40"/>
      <c r="L30" s="41"/>
      <c r="M30" s="42">
        <f t="shared" si="3"/>
        <v>83133</v>
      </c>
    </row>
    <row r="31" spans="1:13" ht="18" customHeight="1">
      <c r="A31" s="26" t="s">
        <v>33</v>
      </c>
      <c r="B31" s="14">
        <v>1643</v>
      </c>
      <c r="C31" s="15">
        <v>1204</v>
      </c>
      <c r="D31" s="16">
        <f t="shared" si="0"/>
        <v>-439</v>
      </c>
      <c r="E31" s="17">
        <v>3112</v>
      </c>
      <c r="F31" s="18">
        <f aca="true" t="shared" si="4" ref="F31:F52">E31-C31</f>
        <v>1908</v>
      </c>
      <c r="G31" s="27">
        <v>1763</v>
      </c>
      <c r="H31" s="28">
        <v>1569</v>
      </c>
      <c r="I31" s="29">
        <v>1571</v>
      </c>
      <c r="J31" s="30">
        <f t="shared" si="2"/>
        <v>8015</v>
      </c>
      <c r="K31" s="31"/>
      <c r="L31" s="32"/>
      <c r="M31" s="25">
        <f t="shared" si="3"/>
        <v>8015</v>
      </c>
    </row>
    <row r="32" spans="1:13" ht="18" customHeight="1">
      <c r="A32" s="26" t="s">
        <v>34</v>
      </c>
      <c r="B32" s="14">
        <v>17460</v>
      </c>
      <c r="C32" s="15">
        <v>25286</v>
      </c>
      <c r="D32" s="16">
        <f t="shared" si="0"/>
        <v>7826</v>
      </c>
      <c r="E32" s="17">
        <v>71142</v>
      </c>
      <c r="F32" s="18">
        <f t="shared" si="4"/>
        <v>45856</v>
      </c>
      <c r="G32" s="27">
        <v>6823</v>
      </c>
      <c r="H32" s="28">
        <v>7634</v>
      </c>
      <c r="I32" s="29">
        <v>5078</v>
      </c>
      <c r="J32" s="30">
        <f t="shared" si="2"/>
        <v>90677</v>
      </c>
      <c r="K32" s="31"/>
      <c r="L32" s="32"/>
      <c r="M32" s="25">
        <f t="shared" si="3"/>
        <v>90677</v>
      </c>
    </row>
    <row r="33" spans="1:13" ht="18" customHeight="1">
      <c r="A33" s="26" t="s">
        <v>35</v>
      </c>
      <c r="B33" s="14">
        <v>3552</v>
      </c>
      <c r="C33" s="15">
        <v>4457</v>
      </c>
      <c r="D33" s="16">
        <f t="shared" si="0"/>
        <v>905</v>
      </c>
      <c r="E33" s="17">
        <v>12327</v>
      </c>
      <c r="F33" s="18">
        <f t="shared" si="4"/>
        <v>7870</v>
      </c>
      <c r="G33" s="27">
        <v>16580</v>
      </c>
      <c r="H33" s="28">
        <v>12567</v>
      </c>
      <c r="I33" s="29">
        <v>17621</v>
      </c>
      <c r="J33" s="30">
        <f t="shared" si="2"/>
        <v>59095</v>
      </c>
      <c r="K33" s="31"/>
      <c r="L33" s="32"/>
      <c r="M33" s="25">
        <f t="shared" si="3"/>
        <v>59095</v>
      </c>
    </row>
    <row r="34" spans="1:13" ht="18" customHeight="1">
      <c r="A34" s="33" t="s">
        <v>36</v>
      </c>
      <c r="B34" s="34">
        <v>23902</v>
      </c>
      <c r="C34" s="15">
        <v>52888</v>
      </c>
      <c r="D34" s="34">
        <f aca="true" t="shared" si="5" ref="D34:D65">C34-B34</f>
        <v>28986</v>
      </c>
      <c r="E34" s="17">
        <v>92737</v>
      </c>
      <c r="F34" s="35">
        <f>E34-C34</f>
        <v>39849</v>
      </c>
      <c r="G34" s="36">
        <v>59877</v>
      </c>
      <c r="H34" s="37">
        <v>63686</v>
      </c>
      <c r="I34" s="38">
        <v>67426</v>
      </c>
      <c r="J34" s="39">
        <f t="shared" si="2"/>
        <v>283726</v>
      </c>
      <c r="K34" s="40">
        <v>106785</v>
      </c>
      <c r="L34" s="41"/>
      <c r="M34" s="42">
        <f t="shared" si="3"/>
        <v>390511</v>
      </c>
    </row>
    <row r="35" spans="1:13" ht="18" customHeight="1">
      <c r="A35" s="26" t="s">
        <v>37</v>
      </c>
      <c r="B35" s="14">
        <v>7404</v>
      </c>
      <c r="C35" s="15">
        <v>9948</v>
      </c>
      <c r="D35" s="16">
        <f t="shared" si="5"/>
        <v>2544</v>
      </c>
      <c r="E35" s="17">
        <v>31279</v>
      </c>
      <c r="F35" s="18">
        <f t="shared" si="4"/>
        <v>21331</v>
      </c>
      <c r="G35" s="27">
        <v>58998</v>
      </c>
      <c r="H35" s="28">
        <v>48478</v>
      </c>
      <c r="I35" s="29">
        <v>54814</v>
      </c>
      <c r="J35" s="30">
        <f t="shared" si="2"/>
        <v>193569</v>
      </c>
      <c r="K35" s="31"/>
      <c r="L35" s="32"/>
      <c r="M35" s="25">
        <f t="shared" si="3"/>
        <v>193569</v>
      </c>
    </row>
    <row r="36" spans="1:13" ht="18" customHeight="1">
      <c r="A36" s="26" t="s">
        <v>38</v>
      </c>
      <c r="B36" s="14">
        <v>585</v>
      </c>
      <c r="C36" s="15">
        <v>1001</v>
      </c>
      <c r="D36" s="16">
        <f t="shared" si="5"/>
        <v>416</v>
      </c>
      <c r="E36" s="17">
        <v>2686</v>
      </c>
      <c r="F36" s="18">
        <f t="shared" si="4"/>
        <v>1685</v>
      </c>
      <c r="G36" s="27">
        <v>2803</v>
      </c>
      <c r="H36" s="28">
        <v>2349</v>
      </c>
      <c r="I36" s="29">
        <v>3857</v>
      </c>
      <c r="J36" s="30">
        <f t="shared" si="2"/>
        <v>11695</v>
      </c>
      <c r="K36" s="31">
        <v>26000</v>
      </c>
      <c r="L36" s="32"/>
      <c r="M36" s="25">
        <f t="shared" si="3"/>
        <v>37695</v>
      </c>
    </row>
    <row r="37" spans="1:13" ht="18" customHeight="1">
      <c r="A37" s="26" t="s">
        <v>39</v>
      </c>
      <c r="B37" s="14">
        <v>7535</v>
      </c>
      <c r="C37" s="15">
        <v>9231</v>
      </c>
      <c r="D37" s="16">
        <f t="shared" si="5"/>
        <v>1696</v>
      </c>
      <c r="E37" s="17">
        <v>48971</v>
      </c>
      <c r="F37" s="18">
        <f t="shared" si="4"/>
        <v>39740</v>
      </c>
      <c r="G37" s="27">
        <v>80036</v>
      </c>
      <c r="H37" s="28">
        <v>0</v>
      </c>
      <c r="I37" s="29">
        <v>0</v>
      </c>
      <c r="J37" s="30">
        <f t="shared" si="2"/>
        <v>129007</v>
      </c>
      <c r="K37" s="31"/>
      <c r="L37" s="32"/>
      <c r="M37" s="25">
        <f t="shared" si="3"/>
        <v>129007</v>
      </c>
    </row>
    <row r="38" spans="1:13" ht="18" customHeight="1">
      <c r="A38" s="26" t="s">
        <v>40</v>
      </c>
      <c r="B38" s="14">
        <v>2412</v>
      </c>
      <c r="C38" s="15">
        <v>2747</v>
      </c>
      <c r="D38" s="16">
        <f t="shared" si="5"/>
        <v>335</v>
      </c>
      <c r="E38" s="17">
        <v>6476</v>
      </c>
      <c r="F38" s="18">
        <f t="shared" si="4"/>
        <v>3729</v>
      </c>
      <c r="G38" s="27">
        <v>24370</v>
      </c>
      <c r="H38" s="28">
        <v>20528</v>
      </c>
      <c r="I38" s="29">
        <v>32760</v>
      </c>
      <c r="J38" s="30">
        <f t="shared" si="2"/>
        <v>84134</v>
      </c>
      <c r="K38" s="31"/>
      <c r="L38" s="32"/>
      <c r="M38" s="25">
        <f t="shared" si="3"/>
        <v>84134</v>
      </c>
    </row>
    <row r="39" spans="1:13" ht="18" customHeight="1">
      <c r="A39" s="33" t="s">
        <v>41</v>
      </c>
      <c r="B39" s="34">
        <v>425</v>
      </c>
      <c r="C39" s="15">
        <v>6461</v>
      </c>
      <c r="D39" s="34">
        <f t="shared" si="5"/>
        <v>6036</v>
      </c>
      <c r="E39" s="17">
        <v>39711</v>
      </c>
      <c r="F39" s="35">
        <f>E39-C39</f>
        <v>33250</v>
      </c>
      <c r="G39" s="36">
        <v>70808</v>
      </c>
      <c r="H39" s="37">
        <v>28464</v>
      </c>
      <c r="I39" s="38">
        <v>72293</v>
      </c>
      <c r="J39" s="39">
        <f t="shared" si="2"/>
        <v>211276</v>
      </c>
      <c r="K39" s="40">
        <v>43132</v>
      </c>
      <c r="L39" s="41">
        <v>118000</v>
      </c>
      <c r="M39" s="42">
        <f t="shared" si="3"/>
        <v>372408</v>
      </c>
    </row>
    <row r="40" spans="1:13" ht="18" customHeight="1">
      <c r="A40" s="26" t="s">
        <v>42</v>
      </c>
      <c r="B40" s="14">
        <v>3788</v>
      </c>
      <c r="C40" s="15">
        <v>6792</v>
      </c>
      <c r="D40" s="16">
        <f t="shared" si="5"/>
        <v>3004</v>
      </c>
      <c r="E40" s="17">
        <v>17897</v>
      </c>
      <c r="F40" s="18">
        <f t="shared" si="4"/>
        <v>11105</v>
      </c>
      <c r="G40" s="27">
        <v>72500</v>
      </c>
      <c r="H40" s="28">
        <v>0</v>
      </c>
      <c r="I40" s="29">
        <v>0</v>
      </c>
      <c r="J40" s="30">
        <f t="shared" si="2"/>
        <v>90397</v>
      </c>
      <c r="K40" s="31"/>
      <c r="L40" s="32"/>
      <c r="M40" s="25">
        <f t="shared" si="3"/>
        <v>90397</v>
      </c>
    </row>
    <row r="41" spans="1:13" ht="18" customHeight="1">
      <c r="A41" s="33" t="s">
        <v>43</v>
      </c>
      <c r="B41" s="34">
        <v>3447</v>
      </c>
      <c r="C41" s="15">
        <v>6627</v>
      </c>
      <c r="D41" s="34">
        <f t="shared" si="5"/>
        <v>3180</v>
      </c>
      <c r="E41" s="17">
        <v>17715</v>
      </c>
      <c r="F41" s="35">
        <f>E41-C41</f>
        <v>11088</v>
      </c>
      <c r="G41" s="36">
        <v>3464</v>
      </c>
      <c r="H41" s="37">
        <v>1833</v>
      </c>
      <c r="I41" s="38">
        <v>8792</v>
      </c>
      <c r="J41" s="39">
        <f t="shared" si="2"/>
        <v>31804</v>
      </c>
      <c r="K41" s="40">
        <v>19941</v>
      </c>
      <c r="L41" s="41"/>
      <c r="M41" s="42">
        <f t="shared" si="3"/>
        <v>51745</v>
      </c>
    </row>
    <row r="42" spans="1:13" ht="18" customHeight="1">
      <c r="A42" s="26" t="s">
        <v>44</v>
      </c>
      <c r="B42" s="14">
        <v>3112</v>
      </c>
      <c r="C42" s="15">
        <v>4099</v>
      </c>
      <c r="D42" s="16">
        <f t="shared" si="5"/>
        <v>987</v>
      </c>
      <c r="E42" s="17">
        <v>10793</v>
      </c>
      <c r="F42" s="18">
        <f t="shared" si="4"/>
        <v>6694</v>
      </c>
      <c r="G42" s="27">
        <v>73327</v>
      </c>
      <c r="H42" s="28">
        <v>66008</v>
      </c>
      <c r="I42" s="29">
        <v>77145</v>
      </c>
      <c r="J42" s="30">
        <f t="shared" si="2"/>
        <v>227273</v>
      </c>
      <c r="K42" s="31"/>
      <c r="L42" s="32"/>
      <c r="M42" s="25">
        <f t="shared" si="3"/>
        <v>227273</v>
      </c>
    </row>
    <row r="43" spans="1:13" ht="18" customHeight="1">
      <c r="A43" s="26" t="s">
        <v>45</v>
      </c>
      <c r="B43" s="14">
        <v>525</v>
      </c>
      <c r="C43" s="15">
        <v>540</v>
      </c>
      <c r="D43" s="16">
        <f t="shared" si="5"/>
        <v>15</v>
      </c>
      <c r="E43" s="17">
        <v>1485</v>
      </c>
      <c r="F43" s="18">
        <f t="shared" si="4"/>
        <v>945</v>
      </c>
      <c r="G43" s="27">
        <v>1345</v>
      </c>
      <c r="H43" s="28">
        <v>1253</v>
      </c>
      <c r="I43" s="29">
        <v>1201</v>
      </c>
      <c r="J43" s="30">
        <f t="shared" si="2"/>
        <v>5284</v>
      </c>
      <c r="K43" s="31"/>
      <c r="L43" s="32"/>
      <c r="M43" s="25">
        <f t="shared" si="3"/>
        <v>5284</v>
      </c>
    </row>
    <row r="44" spans="1:13" ht="18" customHeight="1">
      <c r="A44" s="26" t="s">
        <v>46</v>
      </c>
      <c r="B44" s="14">
        <v>4089</v>
      </c>
      <c r="C44" s="15">
        <v>5768</v>
      </c>
      <c r="D44" s="16">
        <f t="shared" si="5"/>
        <v>1679</v>
      </c>
      <c r="E44" s="17">
        <v>17066</v>
      </c>
      <c r="F44" s="18">
        <f t="shared" si="4"/>
        <v>11298</v>
      </c>
      <c r="G44" s="27">
        <v>1706</v>
      </c>
      <c r="H44" s="28">
        <v>1632</v>
      </c>
      <c r="I44" s="29">
        <v>1372</v>
      </c>
      <c r="J44" s="30">
        <f t="shared" si="2"/>
        <v>21776</v>
      </c>
      <c r="K44" s="31"/>
      <c r="L44" s="32"/>
      <c r="M44" s="25">
        <f t="shared" si="3"/>
        <v>21776</v>
      </c>
    </row>
    <row r="45" spans="1:13" ht="18" customHeight="1">
      <c r="A45" s="26" t="s">
        <v>47</v>
      </c>
      <c r="B45" s="14">
        <v>11682</v>
      </c>
      <c r="C45" s="15">
        <v>16767</v>
      </c>
      <c r="D45" s="16">
        <f t="shared" si="5"/>
        <v>5085</v>
      </c>
      <c r="E45" s="17">
        <v>47177</v>
      </c>
      <c r="F45" s="18">
        <f t="shared" si="4"/>
        <v>30410</v>
      </c>
      <c r="G45" s="27">
        <v>465005</v>
      </c>
      <c r="H45" s="28">
        <v>381824</v>
      </c>
      <c r="I45" s="29">
        <v>382276</v>
      </c>
      <c r="J45" s="30">
        <f t="shared" si="2"/>
        <v>1276282</v>
      </c>
      <c r="K45" s="31"/>
      <c r="L45" s="32"/>
      <c r="M45" s="25">
        <f t="shared" si="3"/>
        <v>1276282</v>
      </c>
    </row>
    <row r="46" spans="1:13" ht="18" customHeight="1">
      <c r="A46" s="26" t="s">
        <v>48</v>
      </c>
      <c r="B46" s="14">
        <v>4816</v>
      </c>
      <c r="C46" s="15">
        <v>8062</v>
      </c>
      <c r="D46" s="16">
        <f t="shared" si="5"/>
        <v>3246</v>
      </c>
      <c r="E46" s="17">
        <v>20543</v>
      </c>
      <c r="F46" s="18">
        <f t="shared" si="4"/>
        <v>12481</v>
      </c>
      <c r="G46" s="27">
        <v>70069</v>
      </c>
      <c r="H46" s="28">
        <v>72106</v>
      </c>
      <c r="I46" s="29">
        <v>36403</v>
      </c>
      <c r="J46" s="30">
        <f t="shared" si="2"/>
        <v>199121</v>
      </c>
      <c r="K46" s="31"/>
      <c r="L46" s="32"/>
      <c r="M46" s="25">
        <f t="shared" si="3"/>
        <v>199121</v>
      </c>
    </row>
    <row r="47" spans="1:13" ht="18" customHeight="1">
      <c r="A47" s="33" t="s">
        <v>49</v>
      </c>
      <c r="B47" s="34">
        <v>1411</v>
      </c>
      <c r="C47" s="15">
        <v>4577</v>
      </c>
      <c r="D47" s="34">
        <f t="shared" si="5"/>
        <v>3166</v>
      </c>
      <c r="E47" s="17">
        <v>11652</v>
      </c>
      <c r="F47" s="35">
        <f>E47-C47</f>
        <v>7075</v>
      </c>
      <c r="G47" s="36">
        <v>104</v>
      </c>
      <c r="H47" s="37">
        <v>15</v>
      </c>
      <c r="I47" s="38">
        <v>27</v>
      </c>
      <c r="J47" s="39">
        <f t="shared" si="2"/>
        <v>11798</v>
      </c>
      <c r="K47" s="40"/>
      <c r="L47" s="41">
        <v>33000</v>
      </c>
      <c r="M47" s="42">
        <f t="shared" si="3"/>
        <v>44798</v>
      </c>
    </row>
    <row r="48" spans="1:13" ht="18" customHeight="1">
      <c r="A48" s="26" t="s">
        <v>50</v>
      </c>
      <c r="B48" s="14">
        <v>4088</v>
      </c>
      <c r="C48" s="15">
        <v>6202</v>
      </c>
      <c r="D48" s="16">
        <f t="shared" si="5"/>
        <v>2114</v>
      </c>
      <c r="E48" s="17">
        <v>17307</v>
      </c>
      <c r="F48" s="18">
        <f t="shared" si="4"/>
        <v>11105</v>
      </c>
      <c r="G48" s="27">
        <v>12744</v>
      </c>
      <c r="H48" s="28">
        <v>14078</v>
      </c>
      <c r="I48" s="29">
        <v>17760</v>
      </c>
      <c r="J48" s="30">
        <f t="shared" si="2"/>
        <v>61889</v>
      </c>
      <c r="K48" s="43"/>
      <c r="L48" s="32"/>
      <c r="M48" s="25">
        <f t="shared" si="3"/>
        <v>61889</v>
      </c>
    </row>
    <row r="49" spans="1:13" ht="18" customHeight="1">
      <c r="A49" s="33" t="s">
        <v>51</v>
      </c>
      <c r="B49" s="34">
        <v>48196</v>
      </c>
      <c r="C49" s="15">
        <v>154060</v>
      </c>
      <c r="D49" s="34">
        <f t="shared" si="5"/>
        <v>105864</v>
      </c>
      <c r="E49" s="17">
        <v>214485</v>
      </c>
      <c r="F49" s="35">
        <f>E49-C49</f>
        <v>60425</v>
      </c>
      <c r="G49" s="36">
        <v>51369</v>
      </c>
      <c r="H49" s="37">
        <v>107817</v>
      </c>
      <c r="I49" s="38">
        <v>153099</v>
      </c>
      <c r="J49" s="39">
        <f t="shared" si="2"/>
        <v>526770</v>
      </c>
      <c r="K49" s="40">
        <v>197770</v>
      </c>
      <c r="L49" s="41"/>
      <c r="M49" s="42">
        <f t="shared" si="3"/>
        <v>724540</v>
      </c>
    </row>
    <row r="50" spans="1:13" ht="18" customHeight="1">
      <c r="A50" s="26" t="s">
        <v>52</v>
      </c>
      <c r="B50" s="14">
        <v>3103</v>
      </c>
      <c r="C50" s="15">
        <v>4690</v>
      </c>
      <c r="D50" s="16">
        <f t="shared" si="5"/>
        <v>1587</v>
      </c>
      <c r="E50" s="17">
        <v>10295</v>
      </c>
      <c r="F50" s="18">
        <f t="shared" si="4"/>
        <v>5605</v>
      </c>
      <c r="G50" s="27">
        <v>67067</v>
      </c>
      <c r="H50" s="28">
        <v>23235</v>
      </c>
      <c r="I50" s="29">
        <v>22671</v>
      </c>
      <c r="J50" s="30">
        <f t="shared" si="2"/>
        <v>123268</v>
      </c>
      <c r="K50" s="31"/>
      <c r="L50" s="32">
        <v>72686</v>
      </c>
      <c r="M50" s="25">
        <f t="shared" si="3"/>
        <v>195954</v>
      </c>
    </row>
    <row r="51" spans="1:13" ht="18" customHeight="1">
      <c r="A51" s="26" t="s">
        <v>53</v>
      </c>
      <c r="B51" s="14">
        <v>10736</v>
      </c>
      <c r="C51" s="15">
        <v>18768</v>
      </c>
      <c r="D51" s="16">
        <f t="shared" si="5"/>
        <v>8032</v>
      </c>
      <c r="E51" s="17">
        <v>43444</v>
      </c>
      <c r="F51" s="18">
        <f t="shared" si="4"/>
        <v>24676</v>
      </c>
      <c r="G51" s="27">
        <v>0</v>
      </c>
      <c r="H51" s="28">
        <v>0</v>
      </c>
      <c r="I51" s="29">
        <v>0</v>
      </c>
      <c r="J51" s="30">
        <f t="shared" si="2"/>
        <v>43444</v>
      </c>
      <c r="K51" s="31"/>
      <c r="L51" s="32"/>
      <c r="M51" s="25">
        <f t="shared" si="3"/>
        <v>43444</v>
      </c>
    </row>
    <row r="52" spans="1:13" ht="18" customHeight="1" thickBot="1">
      <c r="A52" s="44" t="s">
        <v>54</v>
      </c>
      <c r="B52" s="45">
        <v>219</v>
      </c>
      <c r="C52" s="46">
        <v>357</v>
      </c>
      <c r="D52" s="47">
        <f t="shared" si="5"/>
        <v>138</v>
      </c>
      <c r="E52" s="48">
        <v>852</v>
      </c>
      <c r="F52" s="18">
        <f t="shared" si="4"/>
        <v>495</v>
      </c>
      <c r="G52" s="49">
        <v>3054</v>
      </c>
      <c r="H52" s="50">
        <v>1340</v>
      </c>
      <c r="I52" s="51">
        <v>1347</v>
      </c>
      <c r="J52" s="52">
        <f t="shared" si="2"/>
        <v>6593</v>
      </c>
      <c r="K52" s="53"/>
      <c r="L52" s="54"/>
      <c r="M52" s="25">
        <f t="shared" si="3"/>
        <v>6593</v>
      </c>
    </row>
    <row r="53" spans="1:13" ht="18" customHeight="1" thickBot="1">
      <c r="A53" s="55" t="s">
        <v>71</v>
      </c>
      <c r="B53" s="56">
        <f>SUM(B2:B52)</f>
        <v>396261</v>
      </c>
      <c r="C53" s="57">
        <f>SUM(C2:C52)</f>
        <v>803077</v>
      </c>
      <c r="D53" s="58">
        <f>SUM(D2:D52)</f>
        <v>406816</v>
      </c>
      <c r="E53" s="59">
        <f>SUM(E2:E52)</f>
        <v>1584509</v>
      </c>
      <c r="F53" s="58">
        <f>SUM(F2:F52)</f>
        <v>781432</v>
      </c>
      <c r="G53" s="60">
        <f>SUM(G1:G52)</f>
        <v>2185057</v>
      </c>
      <c r="H53" s="61">
        <f aca="true" t="shared" si="6" ref="H53:M53">SUM(H2:H52)</f>
        <v>1741011</v>
      </c>
      <c r="I53" s="62">
        <f t="shared" si="6"/>
        <v>2293359</v>
      </c>
      <c r="J53" s="63">
        <f t="shared" si="6"/>
        <v>7803936</v>
      </c>
      <c r="K53" s="64">
        <f t="shared" si="6"/>
        <v>1559273</v>
      </c>
      <c r="L53" s="64">
        <f t="shared" si="6"/>
        <v>1238042</v>
      </c>
      <c r="M53" s="65">
        <f t="shared" si="6"/>
        <v>10601251</v>
      </c>
    </row>
    <row r="55" ht="18" customHeight="1" thickBot="1"/>
    <row r="56" spans="1:13" ht="18" customHeight="1" thickBot="1">
      <c r="A56" s="66"/>
      <c r="B56" s="170" t="s">
        <v>117</v>
      </c>
      <c r="C56" s="171"/>
      <c r="D56" s="171"/>
      <c r="E56" s="171"/>
      <c r="F56" s="171"/>
      <c r="G56" s="171"/>
      <c r="H56" s="171"/>
      <c r="I56" s="171"/>
      <c r="J56" s="172"/>
      <c r="K56" s="173" t="s">
        <v>120</v>
      </c>
      <c r="L56" s="174"/>
      <c r="M56" s="175"/>
    </row>
    <row r="57" spans="1:13" ht="18" customHeight="1">
      <c r="A57" s="67"/>
      <c r="B57" s="176" t="s">
        <v>118</v>
      </c>
      <c r="C57" s="177"/>
      <c r="D57" s="178"/>
      <c r="E57" s="176" t="s">
        <v>119</v>
      </c>
      <c r="F57" s="177"/>
      <c r="G57" s="178"/>
      <c r="H57" s="179" t="s">
        <v>0</v>
      </c>
      <c r="I57" s="180"/>
      <c r="J57" s="181"/>
      <c r="K57" s="182" t="s">
        <v>121</v>
      </c>
      <c r="L57" s="183"/>
      <c r="M57" s="184"/>
    </row>
    <row r="58" spans="1:13" ht="18" customHeight="1" thickBot="1">
      <c r="A58" s="68" t="s">
        <v>127</v>
      </c>
      <c r="B58" s="69" t="s">
        <v>1</v>
      </c>
      <c r="C58" s="70" t="s">
        <v>2</v>
      </c>
      <c r="D58" s="71" t="s">
        <v>3</v>
      </c>
      <c r="E58" s="69" t="s">
        <v>1</v>
      </c>
      <c r="F58" s="70" t="s">
        <v>2</v>
      </c>
      <c r="G58" s="71" t="s">
        <v>3</v>
      </c>
      <c r="H58" s="72" t="s">
        <v>1</v>
      </c>
      <c r="I58" s="73" t="s">
        <v>2</v>
      </c>
      <c r="J58" s="74" t="s">
        <v>3</v>
      </c>
      <c r="K58" s="75" t="s">
        <v>1</v>
      </c>
      <c r="L58" s="76" t="s">
        <v>2</v>
      </c>
      <c r="M58" s="77" t="s">
        <v>3</v>
      </c>
    </row>
    <row r="59" spans="1:13" ht="18" customHeight="1">
      <c r="A59" s="78" t="s">
        <v>4</v>
      </c>
      <c r="B59" s="79"/>
      <c r="C59" s="80"/>
      <c r="D59" s="81"/>
      <c r="E59" s="79"/>
      <c r="F59" s="80"/>
      <c r="G59" s="81"/>
      <c r="H59" s="79"/>
      <c r="I59" s="80"/>
      <c r="J59" s="81"/>
      <c r="K59" s="79"/>
      <c r="L59" s="80"/>
      <c r="M59" s="81"/>
    </row>
    <row r="60" spans="1:13" ht="18" customHeight="1">
      <c r="A60" s="82" t="s">
        <v>5</v>
      </c>
      <c r="B60" s="83"/>
      <c r="C60" s="84"/>
      <c r="D60" s="85"/>
      <c r="E60" s="83"/>
      <c r="F60" s="84"/>
      <c r="G60" s="85"/>
      <c r="H60" s="83"/>
      <c r="I60" s="84"/>
      <c r="J60" s="85"/>
      <c r="K60" s="83" t="s">
        <v>116</v>
      </c>
      <c r="L60" s="84" t="s">
        <v>72</v>
      </c>
      <c r="M60" s="85" t="s">
        <v>72</v>
      </c>
    </row>
    <row r="61" spans="1:13" ht="18" customHeight="1">
      <c r="A61" s="82" t="s">
        <v>6</v>
      </c>
      <c r="B61" s="83"/>
      <c r="C61" s="84"/>
      <c r="D61" s="85"/>
      <c r="E61" s="83"/>
      <c r="F61" s="84"/>
      <c r="G61" s="85"/>
      <c r="H61" s="83"/>
      <c r="I61" s="84"/>
      <c r="J61" s="85"/>
      <c r="K61" s="83"/>
      <c r="L61" s="84"/>
      <c r="M61" s="85"/>
    </row>
    <row r="62" spans="1:13" ht="18" customHeight="1">
      <c r="A62" s="82" t="s">
        <v>7</v>
      </c>
      <c r="B62" s="83"/>
      <c r="C62" s="84"/>
      <c r="D62" s="85"/>
      <c r="E62" s="83" t="s">
        <v>116</v>
      </c>
      <c r="F62" s="84" t="s">
        <v>116</v>
      </c>
      <c r="G62" s="85" t="s">
        <v>116</v>
      </c>
      <c r="H62" s="83"/>
      <c r="I62" s="84"/>
      <c r="J62" s="85"/>
      <c r="K62" s="83"/>
      <c r="L62" s="84"/>
      <c r="M62" s="85"/>
    </row>
    <row r="63" spans="1:13" ht="18" customHeight="1">
      <c r="A63" s="86" t="s">
        <v>8</v>
      </c>
      <c r="B63" s="87"/>
      <c r="C63" s="88"/>
      <c r="D63" s="89"/>
      <c r="E63" s="87"/>
      <c r="F63" s="88"/>
      <c r="G63" s="89"/>
      <c r="H63" s="87"/>
      <c r="I63" s="88"/>
      <c r="J63" s="89"/>
      <c r="K63" s="87"/>
      <c r="L63" s="88"/>
      <c r="M63" s="89"/>
    </row>
    <row r="64" spans="1:13" ht="18" customHeight="1">
      <c r="A64" s="86" t="s">
        <v>9</v>
      </c>
      <c r="B64" s="87"/>
      <c r="C64" s="88"/>
      <c r="D64" s="89"/>
      <c r="E64" s="87"/>
      <c r="F64" s="88"/>
      <c r="G64" s="89"/>
      <c r="H64" s="87"/>
      <c r="I64" s="88"/>
      <c r="J64" s="89"/>
      <c r="K64" s="87"/>
      <c r="L64" s="88"/>
      <c r="M64" s="89"/>
    </row>
    <row r="65" spans="1:13" ht="18" customHeight="1">
      <c r="A65" s="86" t="s">
        <v>10</v>
      </c>
      <c r="B65" s="87"/>
      <c r="C65" s="88"/>
      <c r="D65" s="89"/>
      <c r="E65" s="87"/>
      <c r="F65" s="88"/>
      <c r="G65" s="89"/>
      <c r="H65" s="87"/>
      <c r="I65" s="88"/>
      <c r="J65" s="89"/>
      <c r="K65" s="87" t="s">
        <v>116</v>
      </c>
      <c r="L65" s="88" t="s">
        <v>72</v>
      </c>
      <c r="M65" s="89" t="s">
        <v>72</v>
      </c>
    </row>
    <row r="66" spans="1:13" ht="18" customHeight="1">
      <c r="A66" s="82" t="s">
        <v>11</v>
      </c>
      <c r="B66" s="83"/>
      <c r="C66" s="84"/>
      <c r="D66" s="85"/>
      <c r="E66" s="83"/>
      <c r="F66" s="84"/>
      <c r="G66" s="85"/>
      <c r="H66" s="83"/>
      <c r="I66" s="84"/>
      <c r="J66" s="85"/>
      <c r="K66" s="83"/>
      <c r="L66" s="84"/>
      <c r="M66" s="85"/>
    </row>
    <row r="67" spans="1:13" ht="18" customHeight="1">
      <c r="A67" s="86" t="s">
        <v>16</v>
      </c>
      <c r="B67" s="87"/>
      <c r="C67" s="88"/>
      <c r="D67" s="89"/>
      <c r="E67" s="87"/>
      <c r="F67" s="88"/>
      <c r="G67" s="89"/>
      <c r="H67" s="87" t="s">
        <v>116</v>
      </c>
      <c r="I67" s="88" t="s">
        <v>116</v>
      </c>
      <c r="J67" s="89" t="s">
        <v>116</v>
      </c>
      <c r="K67" s="87"/>
      <c r="L67" s="88"/>
      <c r="M67" s="89"/>
    </row>
    <row r="68" spans="1:13" ht="18" customHeight="1">
      <c r="A68" s="82" t="s">
        <v>12</v>
      </c>
      <c r="B68" s="83"/>
      <c r="C68" s="84"/>
      <c r="D68" s="85"/>
      <c r="E68" s="83"/>
      <c r="F68" s="84"/>
      <c r="G68" s="85"/>
      <c r="H68" s="83"/>
      <c r="I68" s="84"/>
      <c r="J68" s="85"/>
      <c r="K68" s="83"/>
      <c r="L68" s="84"/>
      <c r="M68" s="85"/>
    </row>
    <row r="69" spans="1:13" ht="18" customHeight="1">
      <c r="A69" s="82" t="s">
        <v>13</v>
      </c>
      <c r="B69" s="83"/>
      <c r="C69" s="84"/>
      <c r="D69" s="85"/>
      <c r="E69" s="83"/>
      <c r="F69" s="84"/>
      <c r="G69" s="85"/>
      <c r="H69" s="83"/>
      <c r="I69" s="84"/>
      <c r="J69" s="85"/>
      <c r="K69" s="83"/>
      <c r="L69" s="84"/>
      <c r="M69" s="85"/>
    </row>
    <row r="70" spans="1:13" ht="18" customHeight="1">
      <c r="A70" s="86" t="s">
        <v>14</v>
      </c>
      <c r="B70" s="87"/>
      <c r="C70" s="88"/>
      <c r="D70" s="89"/>
      <c r="E70" s="87"/>
      <c r="F70" s="88"/>
      <c r="G70" s="89"/>
      <c r="H70" s="87"/>
      <c r="I70" s="88"/>
      <c r="J70" s="89"/>
      <c r="K70" s="87"/>
      <c r="L70" s="88"/>
      <c r="M70" s="89"/>
    </row>
    <row r="71" spans="1:13" ht="18" customHeight="1">
      <c r="A71" s="82" t="s">
        <v>15</v>
      </c>
      <c r="B71" s="83"/>
      <c r="C71" s="84"/>
      <c r="D71" s="85"/>
      <c r="E71" s="83"/>
      <c r="F71" s="84"/>
      <c r="G71" s="85"/>
      <c r="H71" s="83" t="s">
        <v>123</v>
      </c>
      <c r="I71" s="84" t="s">
        <v>73</v>
      </c>
      <c r="J71" s="85"/>
      <c r="K71" s="83"/>
      <c r="L71" s="84"/>
      <c r="M71" s="85"/>
    </row>
    <row r="72" spans="1:13" ht="18" customHeight="1">
      <c r="A72" s="82" t="s">
        <v>17</v>
      </c>
      <c r="B72" s="83"/>
      <c r="C72" s="84" t="s">
        <v>74</v>
      </c>
      <c r="D72" s="85"/>
      <c r="E72" s="83"/>
      <c r="F72" s="84"/>
      <c r="G72" s="85"/>
      <c r="H72" s="83"/>
      <c r="I72" s="84"/>
      <c r="J72" s="85"/>
      <c r="K72" s="83"/>
      <c r="L72" s="84"/>
      <c r="M72" s="85"/>
    </row>
    <row r="73" spans="1:13" ht="18" customHeight="1">
      <c r="A73" s="82" t="s">
        <v>18</v>
      </c>
      <c r="B73" s="83"/>
      <c r="C73" s="84"/>
      <c r="D73" s="85"/>
      <c r="E73" s="83"/>
      <c r="F73" s="84"/>
      <c r="G73" s="85"/>
      <c r="H73" s="83"/>
      <c r="I73" s="84"/>
      <c r="J73" s="85"/>
      <c r="K73" s="83"/>
      <c r="L73" s="84"/>
      <c r="M73" s="85"/>
    </row>
    <row r="74" spans="1:13" ht="18" customHeight="1">
      <c r="A74" s="82" t="s">
        <v>19</v>
      </c>
      <c r="B74" s="83"/>
      <c r="C74" s="84"/>
      <c r="D74" s="85"/>
      <c r="E74" s="83"/>
      <c r="F74" s="84"/>
      <c r="G74" s="85"/>
      <c r="H74" s="83"/>
      <c r="I74" s="84" t="s">
        <v>75</v>
      </c>
      <c r="J74" s="85" t="s">
        <v>75</v>
      </c>
      <c r="K74" s="83"/>
      <c r="L74" s="84"/>
      <c r="M74" s="85"/>
    </row>
    <row r="75" spans="1:13" ht="18" customHeight="1">
      <c r="A75" s="82" t="s">
        <v>20</v>
      </c>
      <c r="B75" s="83"/>
      <c r="C75" s="84"/>
      <c r="D75" s="85"/>
      <c r="E75" s="83"/>
      <c r="F75" s="84"/>
      <c r="G75" s="85"/>
      <c r="H75" s="83"/>
      <c r="I75" s="84"/>
      <c r="J75" s="85"/>
      <c r="K75" s="83"/>
      <c r="L75" s="84"/>
      <c r="M75" s="85"/>
    </row>
    <row r="76" spans="1:13" ht="18" customHeight="1">
      <c r="A76" s="86" t="s">
        <v>21</v>
      </c>
      <c r="B76" s="87"/>
      <c r="C76" s="88"/>
      <c r="D76" s="89"/>
      <c r="E76" s="87"/>
      <c r="F76" s="88"/>
      <c r="G76" s="89"/>
      <c r="H76" s="87"/>
      <c r="I76" s="88"/>
      <c r="J76" s="89"/>
      <c r="K76" s="87"/>
      <c r="L76" s="88"/>
      <c r="M76" s="89"/>
    </row>
    <row r="77" spans="1:13" ht="18" customHeight="1">
      <c r="A77" s="82" t="s">
        <v>22</v>
      </c>
      <c r="B77" s="83"/>
      <c r="C77" s="84"/>
      <c r="D77" s="85"/>
      <c r="E77" s="83"/>
      <c r="F77" s="84"/>
      <c r="G77" s="85"/>
      <c r="H77" s="83"/>
      <c r="I77" s="84"/>
      <c r="J77" s="85"/>
      <c r="K77" s="83"/>
      <c r="L77" s="84"/>
      <c r="M77" s="85"/>
    </row>
    <row r="78" spans="1:13" ht="18" customHeight="1">
      <c r="A78" s="82" t="s">
        <v>23</v>
      </c>
      <c r="B78" s="83"/>
      <c r="C78" s="84"/>
      <c r="D78" s="85"/>
      <c r="E78" s="83"/>
      <c r="F78" s="84"/>
      <c r="G78" s="85"/>
      <c r="H78" s="83"/>
      <c r="I78" s="84"/>
      <c r="J78" s="85"/>
      <c r="K78" s="83"/>
      <c r="L78" s="84"/>
      <c r="M78" s="85"/>
    </row>
    <row r="79" spans="1:13" ht="18" customHeight="1">
      <c r="A79" s="86" t="s">
        <v>24</v>
      </c>
      <c r="B79" s="87" t="s">
        <v>116</v>
      </c>
      <c r="C79" s="88" t="s">
        <v>116</v>
      </c>
      <c r="D79" s="89" t="s">
        <v>116</v>
      </c>
      <c r="E79" s="87"/>
      <c r="F79" s="88"/>
      <c r="G79" s="89"/>
      <c r="H79" s="87" t="s">
        <v>116</v>
      </c>
      <c r="I79" s="88" t="s">
        <v>116</v>
      </c>
      <c r="J79" s="89" t="s">
        <v>116</v>
      </c>
      <c r="K79" s="87"/>
      <c r="L79" s="88"/>
      <c r="M79" s="89"/>
    </row>
    <row r="80" spans="1:13" ht="18" customHeight="1">
      <c r="A80" s="86" t="s">
        <v>25</v>
      </c>
      <c r="B80" s="87" t="s">
        <v>116</v>
      </c>
      <c r="C80" s="88" t="s">
        <v>116</v>
      </c>
      <c r="D80" s="89" t="s">
        <v>116</v>
      </c>
      <c r="E80" s="87"/>
      <c r="F80" s="88"/>
      <c r="G80" s="89"/>
      <c r="H80" s="87"/>
      <c r="I80" s="88"/>
      <c r="J80" s="89"/>
      <c r="K80" s="87"/>
      <c r="L80" s="88"/>
      <c r="M80" s="89"/>
    </row>
    <row r="81" spans="1:13" ht="18" customHeight="1">
      <c r="A81" s="82" t="s">
        <v>26</v>
      </c>
      <c r="B81" s="83"/>
      <c r="C81" s="84"/>
      <c r="D81" s="85"/>
      <c r="E81" s="83"/>
      <c r="F81" s="84"/>
      <c r="G81" s="85"/>
      <c r="H81" s="83" t="s">
        <v>116</v>
      </c>
      <c r="I81" s="84" t="s">
        <v>116</v>
      </c>
      <c r="J81" s="85" t="s">
        <v>116</v>
      </c>
      <c r="K81" s="83"/>
      <c r="L81" s="84"/>
      <c r="M81" s="85"/>
    </row>
    <row r="82" spans="1:13" ht="18" customHeight="1">
      <c r="A82" s="86" t="s">
        <v>27</v>
      </c>
      <c r="B82" s="87"/>
      <c r="C82" s="88"/>
      <c r="D82" s="89"/>
      <c r="E82" s="87"/>
      <c r="F82" s="88"/>
      <c r="G82" s="89"/>
      <c r="H82" s="87"/>
      <c r="I82" s="88"/>
      <c r="J82" s="89"/>
      <c r="K82" s="87"/>
      <c r="L82" s="88"/>
      <c r="M82" s="89"/>
    </row>
    <row r="83" spans="1:13" ht="18" customHeight="1">
      <c r="A83" s="82" t="s">
        <v>28</v>
      </c>
      <c r="B83" s="83"/>
      <c r="C83" s="84"/>
      <c r="D83" s="85"/>
      <c r="E83" s="83"/>
      <c r="F83" s="84"/>
      <c r="G83" s="85"/>
      <c r="H83" s="83"/>
      <c r="I83" s="84"/>
      <c r="J83" s="85"/>
      <c r="K83" s="83"/>
      <c r="L83" s="84"/>
      <c r="M83" s="85"/>
    </row>
    <row r="84" spans="1:13" ht="18" customHeight="1">
      <c r="A84" s="82" t="s">
        <v>29</v>
      </c>
      <c r="B84" s="83"/>
      <c r="C84" s="84"/>
      <c r="D84" s="85"/>
      <c r="E84" s="83"/>
      <c r="F84" s="84"/>
      <c r="G84" s="85"/>
      <c r="H84" s="83" t="s">
        <v>122</v>
      </c>
      <c r="I84" s="84" t="s">
        <v>76</v>
      </c>
      <c r="J84" s="85" t="s">
        <v>76</v>
      </c>
      <c r="K84" s="83"/>
      <c r="L84" s="84"/>
      <c r="M84" s="85"/>
    </row>
    <row r="85" spans="1:13" ht="18" customHeight="1">
      <c r="A85" s="82" t="s">
        <v>30</v>
      </c>
      <c r="B85" s="83"/>
      <c r="C85" s="84"/>
      <c r="D85" s="85"/>
      <c r="E85" s="83"/>
      <c r="F85" s="84"/>
      <c r="G85" s="85"/>
      <c r="H85" s="83"/>
      <c r="I85" s="84"/>
      <c r="J85" s="85"/>
      <c r="K85" s="83"/>
      <c r="L85" s="84"/>
      <c r="M85" s="85"/>
    </row>
    <row r="86" spans="1:13" ht="18" customHeight="1">
      <c r="A86" s="82" t="s">
        <v>31</v>
      </c>
      <c r="B86" s="83"/>
      <c r="C86" s="84"/>
      <c r="D86" s="85"/>
      <c r="E86" s="83"/>
      <c r="F86" s="84"/>
      <c r="G86" s="85"/>
      <c r="H86" s="83"/>
      <c r="I86" s="84"/>
      <c r="J86" s="85"/>
      <c r="K86" s="83"/>
      <c r="L86" s="84"/>
      <c r="M86" s="85"/>
    </row>
    <row r="87" spans="1:13" ht="18" customHeight="1">
      <c r="A87" s="86" t="s">
        <v>32</v>
      </c>
      <c r="B87" s="87"/>
      <c r="C87" s="88"/>
      <c r="D87" s="89"/>
      <c r="E87" s="87"/>
      <c r="F87" s="88"/>
      <c r="G87" s="89"/>
      <c r="H87" s="87" t="s">
        <v>116</v>
      </c>
      <c r="I87" s="88" t="s">
        <v>116</v>
      </c>
      <c r="J87" s="89" t="s">
        <v>116</v>
      </c>
      <c r="K87" s="87" t="s">
        <v>116</v>
      </c>
      <c r="L87" s="88" t="s">
        <v>72</v>
      </c>
      <c r="M87" s="89" t="s">
        <v>72</v>
      </c>
    </row>
    <row r="88" spans="1:13" ht="18" customHeight="1">
      <c r="A88" s="82" t="s">
        <v>33</v>
      </c>
      <c r="B88" s="83"/>
      <c r="C88" s="84"/>
      <c r="D88" s="85"/>
      <c r="E88" s="83"/>
      <c r="F88" s="84"/>
      <c r="G88" s="85"/>
      <c r="H88" s="83"/>
      <c r="I88" s="84"/>
      <c r="J88" s="85"/>
      <c r="K88" s="83"/>
      <c r="L88" s="84"/>
      <c r="M88" s="85"/>
    </row>
    <row r="89" spans="1:13" ht="18" customHeight="1">
      <c r="A89" s="82" t="s">
        <v>34</v>
      </c>
      <c r="B89" s="83"/>
      <c r="C89" s="84"/>
      <c r="D89" s="85"/>
      <c r="E89" s="83"/>
      <c r="F89" s="84"/>
      <c r="G89" s="85"/>
      <c r="H89" s="83"/>
      <c r="I89" s="84"/>
      <c r="J89" s="85"/>
      <c r="K89" s="83"/>
      <c r="L89" s="84"/>
      <c r="M89" s="85"/>
    </row>
    <row r="90" spans="1:13" ht="18" customHeight="1">
      <c r="A90" s="82" t="s">
        <v>35</v>
      </c>
      <c r="B90" s="83"/>
      <c r="C90" s="84"/>
      <c r="D90" s="85"/>
      <c r="E90" s="83"/>
      <c r="F90" s="84"/>
      <c r="G90" s="85"/>
      <c r="H90" s="83" t="s">
        <v>116</v>
      </c>
      <c r="I90" s="84" t="s">
        <v>116</v>
      </c>
      <c r="J90" s="85" t="s">
        <v>116</v>
      </c>
      <c r="K90" s="83"/>
      <c r="L90" s="84"/>
      <c r="M90" s="85"/>
    </row>
    <row r="91" spans="1:13" ht="18" customHeight="1">
      <c r="A91" s="86" t="s">
        <v>36</v>
      </c>
      <c r="B91" s="87"/>
      <c r="C91" s="88"/>
      <c r="D91" s="89"/>
      <c r="E91" s="87"/>
      <c r="F91" s="88"/>
      <c r="G91" s="89"/>
      <c r="H91" s="87"/>
      <c r="I91" s="88"/>
      <c r="J91" s="89"/>
      <c r="K91" s="87"/>
      <c r="L91" s="88"/>
      <c r="M91" s="89"/>
    </row>
    <row r="92" spans="1:13" ht="18" customHeight="1">
      <c r="A92" s="82" t="s">
        <v>37</v>
      </c>
      <c r="B92" s="83"/>
      <c r="C92" s="84"/>
      <c r="D92" s="85"/>
      <c r="E92" s="83"/>
      <c r="F92" s="84"/>
      <c r="G92" s="85"/>
      <c r="H92" s="83"/>
      <c r="I92" s="84"/>
      <c r="J92" s="85"/>
      <c r="K92" s="83" t="s">
        <v>116</v>
      </c>
      <c r="L92" s="84" t="s">
        <v>72</v>
      </c>
      <c r="M92" s="85" t="s">
        <v>72</v>
      </c>
    </row>
    <row r="93" spans="1:13" ht="18" customHeight="1">
      <c r="A93" s="82" t="s">
        <v>38</v>
      </c>
      <c r="B93" s="83"/>
      <c r="C93" s="84"/>
      <c r="D93" s="85"/>
      <c r="E93" s="83"/>
      <c r="F93" s="84"/>
      <c r="G93" s="85"/>
      <c r="H93" s="83" t="s">
        <v>116</v>
      </c>
      <c r="I93" s="84" t="s">
        <v>116</v>
      </c>
      <c r="J93" s="85" t="s">
        <v>116</v>
      </c>
      <c r="K93" s="83"/>
      <c r="L93" s="84"/>
      <c r="M93" s="85"/>
    </row>
    <row r="94" spans="1:13" ht="18" customHeight="1">
      <c r="A94" s="82" t="s">
        <v>39</v>
      </c>
      <c r="B94" s="83"/>
      <c r="C94" s="84"/>
      <c r="D94" s="85"/>
      <c r="E94" s="83"/>
      <c r="F94" s="84"/>
      <c r="G94" s="85"/>
      <c r="H94" s="83" t="s">
        <v>77</v>
      </c>
      <c r="I94" s="84" t="s">
        <v>77</v>
      </c>
      <c r="J94" s="85" t="s">
        <v>77</v>
      </c>
      <c r="K94" s="83"/>
      <c r="L94" s="84"/>
      <c r="M94" s="85"/>
    </row>
    <row r="95" spans="1:13" ht="18" customHeight="1">
      <c r="A95" s="82" t="s">
        <v>40</v>
      </c>
      <c r="B95" s="83"/>
      <c r="C95" s="84"/>
      <c r="D95" s="85"/>
      <c r="E95" s="83"/>
      <c r="F95" s="84"/>
      <c r="G95" s="85"/>
      <c r="H95" s="83"/>
      <c r="I95" s="84"/>
      <c r="J95" s="85"/>
      <c r="K95" s="83"/>
      <c r="L95" s="84"/>
      <c r="M95" s="85"/>
    </row>
    <row r="96" spans="1:13" ht="18" customHeight="1">
      <c r="A96" s="86" t="s">
        <v>41</v>
      </c>
      <c r="B96" s="87"/>
      <c r="C96" s="88"/>
      <c r="D96" s="89"/>
      <c r="E96" s="87" t="s">
        <v>116</v>
      </c>
      <c r="F96" s="88" t="s">
        <v>116</v>
      </c>
      <c r="G96" s="89" t="s">
        <v>116</v>
      </c>
      <c r="H96" s="87"/>
      <c r="I96" s="88"/>
      <c r="J96" s="89"/>
      <c r="K96" s="87" t="s">
        <v>116</v>
      </c>
      <c r="L96" s="88" t="s">
        <v>116</v>
      </c>
      <c r="M96" s="89" t="s">
        <v>116</v>
      </c>
    </row>
    <row r="97" spans="1:13" ht="18" customHeight="1">
      <c r="A97" s="82" t="s">
        <v>42</v>
      </c>
      <c r="B97" s="83"/>
      <c r="C97" s="84"/>
      <c r="D97" s="85"/>
      <c r="E97" s="83"/>
      <c r="F97" s="84"/>
      <c r="G97" s="85"/>
      <c r="H97" s="83" t="s">
        <v>116</v>
      </c>
      <c r="I97" s="84" t="s">
        <v>116</v>
      </c>
      <c r="J97" s="85" t="s">
        <v>116</v>
      </c>
      <c r="K97" s="83"/>
      <c r="L97" s="84"/>
      <c r="M97" s="85"/>
    </row>
    <row r="98" spans="1:13" ht="18" customHeight="1">
      <c r="A98" s="86" t="s">
        <v>43</v>
      </c>
      <c r="B98" s="87"/>
      <c r="C98" s="88"/>
      <c r="D98" s="89"/>
      <c r="E98" s="87"/>
      <c r="F98" s="88"/>
      <c r="G98" s="89"/>
      <c r="H98" s="87"/>
      <c r="I98" s="88"/>
      <c r="J98" s="89"/>
      <c r="K98" s="87"/>
      <c r="L98" s="88"/>
      <c r="M98" s="89"/>
    </row>
    <row r="99" spans="1:13" ht="18" customHeight="1">
      <c r="A99" s="82" t="s">
        <v>44</v>
      </c>
      <c r="B99" s="83"/>
      <c r="C99" s="84"/>
      <c r="D99" s="85"/>
      <c r="E99" s="83"/>
      <c r="F99" s="84"/>
      <c r="G99" s="85"/>
      <c r="H99" s="83" t="s">
        <v>122</v>
      </c>
      <c r="I99" s="84" t="s">
        <v>78</v>
      </c>
      <c r="J99" s="85" t="s">
        <v>78</v>
      </c>
      <c r="K99" s="83"/>
      <c r="L99" s="84"/>
      <c r="M99" s="85"/>
    </row>
    <row r="100" spans="1:13" ht="18" customHeight="1">
      <c r="A100" s="82" t="s">
        <v>45</v>
      </c>
      <c r="B100" s="83"/>
      <c r="C100" s="84"/>
      <c r="D100" s="85"/>
      <c r="E100" s="83"/>
      <c r="F100" s="84"/>
      <c r="G100" s="85"/>
      <c r="H100" s="83" t="s">
        <v>116</v>
      </c>
      <c r="I100" s="84" t="s">
        <v>72</v>
      </c>
      <c r="J100" s="85" t="s">
        <v>72</v>
      </c>
      <c r="K100" s="83"/>
      <c r="L100" s="84"/>
      <c r="M100" s="85"/>
    </row>
    <row r="101" spans="1:13" ht="18" customHeight="1">
      <c r="A101" s="82" t="s">
        <v>46</v>
      </c>
      <c r="B101" s="83"/>
      <c r="C101" s="84"/>
      <c r="D101" s="85"/>
      <c r="E101" s="83"/>
      <c r="F101" s="84"/>
      <c r="G101" s="85"/>
      <c r="H101" s="83"/>
      <c r="I101" s="84"/>
      <c r="J101" s="85"/>
      <c r="K101" s="83"/>
      <c r="L101" s="84"/>
      <c r="M101" s="85"/>
    </row>
    <row r="102" spans="1:13" ht="18" customHeight="1">
      <c r="A102" s="82" t="s">
        <v>47</v>
      </c>
      <c r="B102" s="83"/>
      <c r="C102" s="84"/>
      <c r="D102" s="85"/>
      <c r="E102" s="83"/>
      <c r="F102" s="84"/>
      <c r="G102" s="85"/>
      <c r="H102" s="83" t="s">
        <v>116</v>
      </c>
      <c r="I102" s="84" t="s">
        <v>72</v>
      </c>
      <c r="J102" s="85" t="s">
        <v>72</v>
      </c>
      <c r="K102" s="83"/>
      <c r="L102" s="84"/>
      <c r="M102" s="85"/>
    </row>
    <row r="103" spans="1:13" ht="18" customHeight="1">
      <c r="A103" s="82" t="s">
        <v>48</v>
      </c>
      <c r="B103" s="83"/>
      <c r="C103" s="84"/>
      <c r="D103" s="85"/>
      <c r="E103" s="83"/>
      <c r="F103" s="84"/>
      <c r="G103" s="85"/>
      <c r="H103" s="83" t="s">
        <v>116</v>
      </c>
      <c r="I103" s="84" t="s">
        <v>72</v>
      </c>
      <c r="J103" s="85" t="s">
        <v>72</v>
      </c>
      <c r="K103" s="83"/>
      <c r="L103" s="84"/>
      <c r="M103" s="85"/>
    </row>
    <row r="104" spans="1:13" ht="18" customHeight="1">
      <c r="A104" s="86" t="s">
        <v>49</v>
      </c>
      <c r="B104" s="87"/>
      <c r="C104" s="88"/>
      <c r="D104" s="89"/>
      <c r="E104" s="87"/>
      <c r="F104" s="88"/>
      <c r="G104" s="89"/>
      <c r="H104" s="87"/>
      <c r="I104" s="88"/>
      <c r="J104" s="89"/>
      <c r="K104" s="87"/>
      <c r="L104" s="88"/>
      <c r="M104" s="89"/>
    </row>
    <row r="105" spans="1:13" ht="18" customHeight="1">
      <c r="A105" s="82" t="s">
        <v>50</v>
      </c>
      <c r="B105" s="83"/>
      <c r="C105" s="84"/>
      <c r="D105" s="85"/>
      <c r="E105" s="83"/>
      <c r="F105" s="84"/>
      <c r="G105" s="85"/>
      <c r="H105" s="83" t="s">
        <v>116</v>
      </c>
      <c r="I105" s="84" t="s">
        <v>72</v>
      </c>
      <c r="J105" s="85" t="s">
        <v>72</v>
      </c>
      <c r="K105" s="83"/>
      <c r="L105" s="84"/>
      <c r="M105" s="85"/>
    </row>
    <row r="106" spans="1:13" ht="18" customHeight="1">
      <c r="A106" s="86" t="s">
        <v>51</v>
      </c>
      <c r="B106" s="87"/>
      <c r="C106" s="88"/>
      <c r="D106" s="89"/>
      <c r="E106" s="87"/>
      <c r="F106" s="88"/>
      <c r="G106" s="89"/>
      <c r="H106" s="87"/>
      <c r="I106" s="88"/>
      <c r="J106" s="89"/>
      <c r="K106" s="87"/>
      <c r="L106" s="88"/>
      <c r="M106" s="89"/>
    </row>
    <row r="107" spans="1:13" ht="18" customHeight="1">
      <c r="A107" s="82" t="s">
        <v>52</v>
      </c>
      <c r="B107" s="83"/>
      <c r="C107" s="84"/>
      <c r="D107" s="85"/>
      <c r="E107" s="83" t="s">
        <v>116</v>
      </c>
      <c r="F107" s="84" t="s">
        <v>116</v>
      </c>
      <c r="G107" s="85" t="s">
        <v>116</v>
      </c>
      <c r="H107" s="83" t="s">
        <v>122</v>
      </c>
      <c r="I107" s="84"/>
      <c r="J107" s="85"/>
      <c r="K107" s="83"/>
      <c r="L107" s="84"/>
      <c r="M107" s="85"/>
    </row>
    <row r="108" spans="1:13" ht="18" customHeight="1">
      <c r="A108" s="82" t="s">
        <v>53</v>
      </c>
      <c r="B108" s="83"/>
      <c r="C108" s="84"/>
      <c r="D108" s="85"/>
      <c r="E108" s="83"/>
      <c r="F108" s="84"/>
      <c r="G108" s="85"/>
      <c r="H108" s="83"/>
      <c r="I108" s="84"/>
      <c r="J108" s="85"/>
      <c r="K108" s="83"/>
      <c r="L108" s="84"/>
      <c r="M108" s="85"/>
    </row>
    <row r="109" spans="1:13" ht="18" customHeight="1" thickBot="1">
      <c r="A109" s="90" t="s">
        <v>54</v>
      </c>
      <c r="B109" s="91"/>
      <c r="C109" s="92"/>
      <c r="D109" s="93"/>
      <c r="E109" s="91"/>
      <c r="F109" s="92"/>
      <c r="G109" s="93"/>
      <c r="H109" s="91"/>
      <c r="I109" s="92" t="s">
        <v>79</v>
      </c>
      <c r="J109" s="93" t="s">
        <v>79</v>
      </c>
      <c r="K109" s="91"/>
      <c r="L109" s="92"/>
      <c r="M109" s="93"/>
    </row>
  </sheetData>
  <mergeCells count="6">
    <mergeCell ref="B56:J56"/>
    <mergeCell ref="K56:M56"/>
    <mergeCell ref="B57:D57"/>
    <mergeCell ref="E57:G57"/>
    <mergeCell ref="H57:J57"/>
    <mergeCell ref="K57:M57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workbookViewId="0" topLeftCell="A1">
      <selection activeCell="O14" sqref="O14"/>
    </sheetView>
  </sheetViews>
  <sheetFormatPr defaultColWidth="10.90625" defaultRowHeight="18" customHeight="1"/>
  <cols>
    <col min="1" max="1" width="12.0859375" style="12" bestFit="1" customWidth="1"/>
    <col min="2" max="4" width="9.36328125" style="12" bestFit="1" customWidth="1"/>
    <col min="5" max="5" width="9.90625" style="12" bestFit="1" customWidth="1"/>
    <col min="6" max="7" width="9.36328125" style="12" bestFit="1" customWidth="1"/>
    <col min="8" max="9" width="9.453125" style="12" bestFit="1" customWidth="1"/>
    <col min="10" max="10" width="12.99609375" style="12" bestFit="1" customWidth="1"/>
    <col min="11" max="11" width="9.36328125" style="12" bestFit="1" customWidth="1"/>
    <col min="12" max="12" width="11.0859375" style="12" bestFit="1" customWidth="1"/>
    <col min="13" max="13" width="9.453125" style="12" bestFit="1" customWidth="1"/>
    <col min="14" max="16384" width="10.6328125" style="12" customWidth="1"/>
  </cols>
  <sheetData>
    <row r="1" spans="1:13" ht="30.75" thickBot="1">
      <c r="A1" s="1" t="s">
        <v>80</v>
      </c>
      <c r="B1" s="2" t="s">
        <v>81</v>
      </c>
      <c r="C1" s="3" t="s">
        <v>82</v>
      </c>
      <c r="D1" s="4" t="s">
        <v>125</v>
      </c>
      <c r="E1" s="5" t="s">
        <v>83</v>
      </c>
      <c r="F1" s="6" t="s">
        <v>126</v>
      </c>
      <c r="G1" s="7" t="s">
        <v>84</v>
      </c>
      <c r="H1" s="8" t="s">
        <v>85</v>
      </c>
      <c r="I1" s="9" t="s">
        <v>86</v>
      </c>
      <c r="J1" s="10" t="s">
        <v>87</v>
      </c>
      <c r="K1" s="10" t="s">
        <v>88</v>
      </c>
      <c r="L1" s="11" t="s">
        <v>89</v>
      </c>
      <c r="M1" s="10" t="s">
        <v>90</v>
      </c>
    </row>
    <row r="2" spans="1:13" ht="18" customHeight="1">
      <c r="A2" s="13" t="s">
        <v>4</v>
      </c>
      <c r="B2" s="14">
        <v>2262</v>
      </c>
      <c r="C2" s="15">
        <v>3074</v>
      </c>
      <c r="D2" s="16">
        <f aca="true" t="shared" si="0" ref="D2:D21">C2-B2</f>
        <v>812</v>
      </c>
      <c r="E2" s="17">
        <v>9676</v>
      </c>
      <c r="F2" s="18">
        <f aca="true" t="shared" si="1" ref="F2:F21">E2-C2</f>
        <v>6602</v>
      </c>
      <c r="G2" s="19">
        <v>33650</v>
      </c>
      <c r="H2" s="20">
        <v>25729</v>
      </c>
      <c r="I2" s="21">
        <v>26703</v>
      </c>
      <c r="J2" s="22">
        <f aca="true" t="shared" si="2" ref="J2:J33">B2+D2+F2+G2+H2+I2</f>
        <v>95758</v>
      </c>
      <c r="K2" s="23"/>
      <c r="L2" s="24"/>
      <c r="M2" s="25">
        <f>SUM(J2:L2)</f>
        <v>95758</v>
      </c>
    </row>
    <row r="3" spans="1:13" ht="18" customHeight="1">
      <c r="A3" s="26" t="s">
        <v>5</v>
      </c>
      <c r="B3" s="14">
        <v>368</v>
      </c>
      <c r="C3" s="15">
        <v>504</v>
      </c>
      <c r="D3" s="16">
        <f t="shared" si="0"/>
        <v>136</v>
      </c>
      <c r="E3" s="17">
        <v>1509</v>
      </c>
      <c r="F3" s="18">
        <f t="shared" si="1"/>
        <v>1005</v>
      </c>
      <c r="G3" s="27">
        <v>2305</v>
      </c>
      <c r="H3" s="28">
        <v>1756</v>
      </c>
      <c r="I3" s="29">
        <v>1746</v>
      </c>
      <c r="J3" s="30">
        <f t="shared" si="2"/>
        <v>7316</v>
      </c>
      <c r="K3" s="31"/>
      <c r="L3" s="32"/>
      <c r="M3" s="25">
        <f>SUM(J3:L3)</f>
        <v>7316</v>
      </c>
    </row>
    <row r="4" spans="1:13" ht="18" customHeight="1">
      <c r="A4" s="26" t="s">
        <v>6</v>
      </c>
      <c r="B4" s="14">
        <v>11339</v>
      </c>
      <c r="C4" s="15">
        <v>16680</v>
      </c>
      <c r="D4" s="16">
        <f t="shared" si="0"/>
        <v>5341</v>
      </c>
      <c r="E4" s="17">
        <v>40452</v>
      </c>
      <c r="F4" s="18">
        <f t="shared" si="1"/>
        <v>23772</v>
      </c>
      <c r="G4" s="27">
        <v>62360</v>
      </c>
      <c r="H4" s="28">
        <v>46316</v>
      </c>
      <c r="I4" s="29">
        <v>52499</v>
      </c>
      <c r="J4" s="30">
        <f t="shared" si="2"/>
        <v>201627</v>
      </c>
      <c r="K4" s="31">
        <v>98203</v>
      </c>
      <c r="L4" s="32"/>
      <c r="M4" s="25">
        <f aca="true" t="shared" si="3" ref="M4:M52">SUM(J4:L4)</f>
        <v>299830</v>
      </c>
    </row>
    <row r="5" spans="1:13" ht="18" customHeight="1">
      <c r="A5" s="26" t="s">
        <v>7</v>
      </c>
      <c r="B5" s="14">
        <v>7430</v>
      </c>
      <c r="C5" s="15">
        <v>11260</v>
      </c>
      <c r="D5" s="16">
        <f t="shared" si="0"/>
        <v>3830</v>
      </c>
      <c r="E5" s="17">
        <v>29775</v>
      </c>
      <c r="F5" s="18">
        <f t="shared" si="1"/>
        <v>18515</v>
      </c>
      <c r="G5" s="27">
        <v>103564</v>
      </c>
      <c r="H5" s="28">
        <v>37195</v>
      </c>
      <c r="I5" s="29">
        <v>36495</v>
      </c>
      <c r="J5" s="30">
        <f t="shared" si="2"/>
        <v>207029</v>
      </c>
      <c r="K5" s="31"/>
      <c r="L5" s="94"/>
      <c r="M5" s="25">
        <f t="shared" si="3"/>
        <v>207029</v>
      </c>
    </row>
    <row r="6" spans="1:13" ht="18" customHeight="1">
      <c r="A6" s="33" t="s">
        <v>8</v>
      </c>
      <c r="B6" s="34">
        <v>79519</v>
      </c>
      <c r="C6" s="15">
        <v>181817</v>
      </c>
      <c r="D6" s="34">
        <f t="shared" si="0"/>
        <v>102298</v>
      </c>
      <c r="E6" s="17">
        <v>181817</v>
      </c>
      <c r="F6" s="35">
        <f t="shared" si="1"/>
        <v>0</v>
      </c>
      <c r="G6" s="36">
        <v>215071</v>
      </c>
      <c r="H6" s="37">
        <v>257589</v>
      </c>
      <c r="I6" s="38">
        <v>536431</v>
      </c>
      <c r="J6" s="39">
        <f t="shared" si="2"/>
        <v>1190908</v>
      </c>
      <c r="K6" s="40">
        <v>584000</v>
      </c>
      <c r="L6" s="41">
        <v>630000</v>
      </c>
      <c r="M6" s="42">
        <f t="shared" si="3"/>
        <v>2404908</v>
      </c>
    </row>
    <row r="7" spans="1:13" ht="18" customHeight="1">
      <c r="A7" s="33" t="s">
        <v>9</v>
      </c>
      <c r="B7" s="34">
        <v>0</v>
      </c>
      <c r="C7" s="15">
        <v>0</v>
      </c>
      <c r="D7" s="34">
        <f t="shared" si="0"/>
        <v>0</v>
      </c>
      <c r="E7" s="17">
        <v>0</v>
      </c>
      <c r="F7" s="35">
        <f t="shared" si="1"/>
        <v>0</v>
      </c>
      <c r="G7" s="36">
        <v>14947</v>
      </c>
      <c r="H7" s="37">
        <v>13781</v>
      </c>
      <c r="I7" s="38">
        <v>18128</v>
      </c>
      <c r="J7" s="39">
        <f t="shared" si="2"/>
        <v>46856</v>
      </c>
      <c r="K7" s="40">
        <v>101730</v>
      </c>
      <c r="L7" s="41"/>
      <c r="M7" s="42">
        <f t="shared" si="3"/>
        <v>148586</v>
      </c>
    </row>
    <row r="8" spans="1:13" ht="18" customHeight="1">
      <c r="A8" s="33" t="s">
        <v>10</v>
      </c>
      <c r="B8" s="34">
        <v>6490</v>
      </c>
      <c r="C8" s="15">
        <v>12635</v>
      </c>
      <c r="D8" s="34">
        <f t="shared" si="0"/>
        <v>6145</v>
      </c>
      <c r="E8" s="17">
        <v>26468</v>
      </c>
      <c r="F8" s="35">
        <f t="shared" si="1"/>
        <v>13833</v>
      </c>
      <c r="G8" s="36">
        <v>22700</v>
      </c>
      <c r="H8" s="37">
        <v>18625</v>
      </c>
      <c r="I8" s="38">
        <v>19125</v>
      </c>
      <c r="J8" s="39">
        <f t="shared" si="2"/>
        <v>86918</v>
      </c>
      <c r="K8" s="40">
        <v>42161</v>
      </c>
      <c r="L8" s="41"/>
      <c r="M8" s="42">
        <f t="shared" si="3"/>
        <v>129079</v>
      </c>
    </row>
    <row r="9" spans="1:13" ht="18" customHeight="1">
      <c r="A9" s="26" t="s">
        <v>11</v>
      </c>
      <c r="B9" s="14">
        <v>1200</v>
      </c>
      <c r="C9" s="15">
        <v>1822</v>
      </c>
      <c r="D9" s="16">
        <f t="shared" si="0"/>
        <v>622</v>
      </c>
      <c r="E9" s="17">
        <v>4640</v>
      </c>
      <c r="F9" s="18">
        <f t="shared" si="1"/>
        <v>2818</v>
      </c>
      <c r="G9" s="27">
        <v>2325</v>
      </c>
      <c r="H9" s="28">
        <v>1051</v>
      </c>
      <c r="I9" s="29">
        <v>1004</v>
      </c>
      <c r="J9" s="30">
        <f t="shared" si="2"/>
        <v>9020</v>
      </c>
      <c r="K9" s="31">
        <v>1058</v>
      </c>
      <c r="L9" s="32">
        <v>5732</v>
      </c>
      <c r="M9" s="25">
        <f t="shared" si="3"/>
        <v>15810</v>
      </c>
    </row>
    <row r="10" spans="1:13" ht="18" customHeight="1">
      <c r="A10" s="33" t="s">
        <v>70</v>
      </c>
      <c r="B10" s="34">
        <v>0</v>
      </c>
      <c r="C10" s="15">
        <v>0</v>
      </c>
      <c r="D10" s="34">
        <f t="shared" si="0"/>
        <v>0</v>
      </c>
      <c r="E10" s="17">
        <v>3468</v>
      </c>
      <c r="F10" s="35">
        <f t="shared" si="1"/>
        <v>3468</v>
      </c>
      <c r="G10" s="36">
        <v>7328</v>
      </c>
      <c r="H10" s="37">
        <v>6074</v>
      </c>
      <c r="I10" s="38">
        <v>6572</v>
      </c>
      <c r="J10" s="39">
        <f t="shared" si="2"/>
        <v>23442</v>
      </c>
      <c r="K10" s="40">
        <v>4677</v>
      </c>
      <c r="L10" s="41">
        <v>30000</v>
      </c>
      <c r="M10" s="42">
        <f t="shared" si="3"/>
        <v>58119</v>
      </c>
    </row>
    <row r="11" spans="1:13" ht="18" customHeight="1">
      <c r="A11" s="26" t="s">
        <v>12</v>
      </c>
      <c r="B11" s="14">
        <v>12887</v>
      </c>
      <c r="C11" s="15">
        <v>18822</v>
      </c>
      <c r="D11" s="16">
        <f t="shared" si="0"/>
        <v>5935</v>
      </c>
      <c r="E11" s="17">
        <v>58392</v>
      </c>
      <c r="F11" s="18">
        <f t="shared" si="1"/>
        <v>39570</v>
      </c>
      <c r="G11" s="27">
        <v>164993</v>
      </c>
      <c r="H11" s="28">
        <v>138601</v>
      </c>
      <c r="I11" s="29">
        <v>243314</v>
      </c>
      <c r="J11" s="30">
        <f t="shared" si="2"/>
        <v>605300</v>
      </c>
      <c r="K11" s="31"/>
      <c r="L11" s="32"/>
      <c r="M11" s="25">
        <f t="shared" si="3"/>
        <v>605300</v>
      </c>
    </row>
    <row r="12" spans="1:13" ht="18" customHeight="1">
      <c r="A12" s="26" t="s">
        <v>13</v>
      </c>
      <c r="B12" s="14">
        <v>7709</v>
      </c>
      <c r="C12" s="15">
        <v>10925</v>
      </c>
      <c r="D12" s="16">
        <f t="shared" si="0"/>
        <v>3216</v>
      </c>
      <c r="E12" s="17">
        <v>30983</v>
      </c>
      <c r="F12" s="18">
        <f t="shared" si="1"/>
        <v>20058</v>
      </c>
      <c r="G12" s="27">
        <v>95781</v>
      </c>
      <c r="H12" s="28">
        <v>57471</v>
      </c>
      <c r="I12" s="29">
        <v>62214</v>
      </c>
      <c r="J12" s="30">
        <f t="shared" si="2"/>
        <v>246449</v>
      </c>
      <c r="K12" s="31"/>
      <c r="L12" s="32"/>
      <c r="M12" s="25">
        <f t="shared" si="3"/>
        <v>246449</v>
      </c>
    </row>
    <row r="13" spans="1:13" ht="18" customHeight="1">
      <c r="A13" s="33" t="s">
        <v>14</v>
      </c>
      <c r="B13" s="34">
        <v>0</v>
      </c>
      <c r="C13" s="15">
        <v>0</v>
      </c>
      <c r="D13" s="34">
        <f t="shared" si="0"/>
        <v>0</v>
      </c>
      <c r="E13" s="17">
        <v>0</v>
      </c>
      <c r="F13" s="35">
        <f t="shared" si="1"/>
        <v>0</v>
      </c>
      <c r="G13" s="36">
        <v>3292</v>
      </c>
      <c r="H13" s="37">
        <v>4499</v>
      </c>
      <c r="I13" s="38">
        <v>6217</v>
      </c>
      <c r="J13" s="39">
        <f t="shared" si="2"/>
        <v>14008</v>
      </c>
      <c r="K13" s="40"/>
      <c r="L13" s="41"/>
      <c r="M13" s="42">
        <f t="shared" si="3"/>
        <v>14008</v>
      </c>
    </row>
    <row r="14" spans="1:13" ht="18" customHeight="1">
      <c r="A14" s="26" t="s">
        <v>15</v>
      </c>
      <c r="B14" s="14">
        <v>1597</v>
      </c>
      <c r="C14" s="15">
        <v>1854</v>
      </c>
      <c r="D14" s="16">
        <f t="shared" si="0"/>
        <v>257</v>
      </c>
      <c r="E14" s="17">
        <v>5574</v>
      </c>
      <c r="F14" s="18">
        <f t="shared" si="1"/>
        <v>3720</v>
      </c>
      <c r="G14" s="27">
        <v>7900</v>
      </c>
      <c r="H14" s="28">
        <v>7025</v>
      </c>
      <c r="I14" s="29">
        <v>6585</v>
      </c>
      <c r="J14" s="30">
        <f t="shared" si="2"/>
        <v>27084</v>
      </c>
      <c r="K14" s="31"/>
      <c r="L14" s="32"/>
      <c r="M14" s="25">
        <f t="shared" si="3"/>
        <v>27084</v>
      </c>
    </row>
    <row r="15" spans="1:13" ht="18" customHeight="1">
      <c r="A15" s="26" t="s">
        <v>17</v>
      </c>
      <c r="B15" s="14">
        <v>19447</v>
      </c>
      <c r="C15" s="15">
        <v>30446</v>
      </c>
      <c r="D15" s="16">
        <f t="shared" si="0"/>
        <v>10999</v>
      </c>
      <c r="E15" s="17">
        <v>82286</v>
      </c>
      <c r="F15" s="18">
        <f t="shared" si="1"/>
        <v>51840</v>
      </c>
      <c r="G15" s="27">
        <v>5420</v>
      </c>
      <c r="H15" s="95">
        <v>21429</v>
      </c>
      <c r="I15" s="29">
        <v>39851</v>
      </c>
      <c r="J15" s="30">
        <f t="shared" si="2"/>
        <v>148986</v>
      </c>
      <c r="K15" s="31">
        <v>136000</v>
      </c>
      <c r="L15" s="32"/>
      <c r="M15" s="25">
        <f t="shared" si="3"/>
        <v>284986</v>
      </c>
    </row>
    <row r="16" spans="1:13" ht="18" customHeight="1">
      <c r="A16" s="26" t="s">
        <v>18</v>
      </c>
      <c r="B16" s="14">
        <v>11305</v>
      </c>
      <c r="C16" s="15">
        <v>16723</v>
      </c>
      <c r="D16" s="16">
        <f t="shared" si="0"/>
        <v>5418</v>
      </c>
      <c r="E16" s="17">
        <v>42898</v>
      </c>
      <c r="F16" s="18">
        <f t="shared" si="1"/>
        <v>26175</v>
      </c>
      <c r="G16" s="27">
        <v>46110</v>
      </c>
      <c r="H16" s="28">
        <v>34966</v>
      </c>
      <c r="I16" s="29">
        <v>37379</v>
      </c>
      <c r="J16" s="30">
        <f t="shared" si="2"/>
        <v>161353</v>
      </c>
      <c r="K16" s="31"/>
      <c r="L16" s="32"/>
      <c r="M16" s="25">
        <f t="shared" si="3"/>
        <v>161353</v>
      </c>
    </row>
    <row r="17" spans="1:13" ht="18" customHeight="1">
      <c r="A17" s="26" t="s">
        <v>19</v>
      </c>
      <c r="B17" s="14">
        <v>4490</v>
      </c>
      <c r="C17" s="15">
        <v>7382</v>
      </c>
      <c r="D17" s="16">
        <f t="shared" si="0"/>
        <v>2892</v>
      </c>
      <c r="E17" s="17">
        <v>17843</v>
      </c>
      <c r="F17" s="18">
        <f t="shared" si="1"/>
        <v>10461</v>
      </c>
      <c r="G17" s="27">
        <v>11139</v>
      </c>
      <c r="H17" s="28">
        <v>10202</v>
      </c>
      <c r="I17" s="29">
        <v>14474</v>
      </c>
      <c r="J17" s="30">
        <f t="shared" si="2"/>
        <v>53658</v>
      </c>
      <c r="K17" s="31"/>
      <c r="L17" s="32"/>
      <c r="M17" s="25">
        <f t="shared" si="3"/>
        <v>53658</v>
      </c>
    </row>
    <row r="18" spans="1:13" ht="18" customHeight="1">
      <c r="A18" s="26" t="s">
        <v>20</v>
      </c>
      <c r="B18" s="14">
        <v>1718</v>
      </c>
      <c r="C18" s="15">
        <v>2353</v>
      </c>
      <c r="D18" s="16">
        <f t="shared" si="0"/>
        <v>635</v>
      </c>
      <c r="E18" s="17">
        <v>5508</v>
      </c>
      <c r="F18" s="18">
        <f t="shared" si="1"/>
        <v>3155</v>
      </c>
      <c r="G18" s="27">
        <v>10272</v>
      </c>
      <c r="H18" s="28">
        <v>7867</v>
      </c>
      <c r="I18" s="29">
        <v>8132</v>
      </c>
      <c r="J18" s="30">
        <f t="shared" si="2"/>
        <v>31779</v>
      </c>
      <c r="K18" s="31"/>
      <c r="L18" s="32"/>
      <c r="M18" s="25">
        <f t="shared" si="3"/>
        <v>31779</v>
      </c>
    </row>
    <row r="19" spans="1:13" ht="18" customHeight="1">
      <c r="A19" s="33" t="s">
        <v>21</v>
      </c>
      <c r="B19" s="34">
        <v>28676</v>
      </c>
      <c r="C19" s="15">
        <v>53046</v>
      </c>
      <c r="D19" s="34">
        <f t="shared" si="0"/>
        <v>24370</v>
      </c>
      <c r="E19" s="17">
        <v>100359</v>
      </c>
      <c r="F19" s="35">
        <f t="shared" si="1"/>
        <v>47313</v>
      </c>
      <c r="G19" s="36">
        <v>20802</v>
      </c>
      <c r="H19" s="37">
        <v>18384</v>
      </c>
      <c r="I19" s="38">
        <v>15853</v>
      </c>
      <c r="J19" s="39">
        <f t="shared" si="2"/>
        <v>155398</v>
      </c>
      <c r="K19" s="40">
        <v>122328</v>
      </c>
      <c r="L19" s="41"/>
      <c r="M19" s="42">
        <f t="shared" si="3"/>
        <v>277726</v>
      </c>
    </row>
    <row r="20" spans="1:13" ht="18" customHeight="1">
      <c r="A20" s="26" t="s">
        <v>22</v>
      </c>
      <c r="B20" s="14">
        <v>1460</v>
      </c>
      <c r="C20" s="15">
        <v>1751</v>
      </c>
      <c r="D20" s="16">
        <f t="shared" si="0"/>
        <v>291</v>
      </c>
      <c r="E20" s="17">
        <v>4850</v>
      </c>
      <c r="F20" s="18">
        <f t="shared" si="1"/>
        <v>3099</v>
      </c>
      <c r="G20" s="27">
        <v>21453</v>
      </c>
      <c r="H20" s="28">
        <v>17550</v>
      </c>
      <c r="I20" s="29">
        <v>18605</v>
      </c>
      <c r="J20" s="30">
        <f t="shared" si="2"/>
        <v>62458</v>
      </c>
      <c r="K20" s="31"/>
      <c r="L20" s="32"/>
      <c r="M20" s="25">
        <f t="shared" si="3"/>
        <v>62458</v>
      </c>
    </row>
    <row r="21" spans="1:13" ht="18" customHeight="1">
      <c r="A21" s="26" t="s">
        <v>23</v>
      </c>
      <c r="B21" s="14">
        <v>623</v>
      </c>
      <c r="C21" s="15">
        <v>1079</v>
      </c>
      <c r="D21" s="16">
        <f t="shared" si="0"/>
        <v>456</v>
      </c>
      <c r="E21" s="17">
        <v>3236</v>
      </c>
      <c r="F21" s="18">
        <f t="shared" si="1"/>
        <v>2157</v>
      </c>
      <c r="G21" s="27">
        <v>1819</v>
      </c>
      <c r="H21" s="28">
        <v>1362</v>
      </c>
      <c r="I21" s="29">
        <v>862</v>
      </c>
      <c r="J21" s="30">
        <f t="shared" si="2"/>
        <v>7279</v>
      </c>
      <c r="K21" s="31"/>
      <c r="L21" s="32"/>
      <c r="M21" s="25">
        <f t="shared" si="3"/>
        <v>7279</v>
      </c>
    </row>
    <row r="22" spans="1:13" ht="18" customHeight="1">
      <c r="A22" s="33" t="s">
        <v>24</v>
      </c>
      <c r="B22" s="96"/>
      <c r="C22" s="15">
        <v>13296</v>
      </c>
      <c r="D22" s="96"/>
      <c r="E22" s="17">
        <v>43065</v>
      </c>
      <c r="F22" s="97"/>
      <c r="G22" s="36">
        <v>41117</v>
      </c>
      <c r="H22" s="37">
        <v>38860</v>
      </c>
      <c r="I22" s="38">
        <v>64353</v>
      </c>
      <c r="J22" s="39">
        <f t="shared" si="2"/>
        <v>144330</v>
      </c>
      <c r="K22" s="40">
        <v>29517</v>
      </c>
      <c r="L22" s="41">
        <v>93517</v>
      </c>
      <c r="M22" s="42">
        <f t="shared" si="3"/>
        <v>267364</v>
      </c>
    </row>
    <row r="23" spans="1:13" ht="18" customHeight="1">
      <c r="A23" s="33" t="s">
        <v>25</v>
      </c>
      <c r="B23" s="96"/>
      <c r="C23" s="15">
        <v>0</v>
      </c>
      <c r="D23" s="96"/>
      <c r="E23" s="17">
        <v>0</v>
      </c>
      <c r="F23" s="97"/>
      <c r="G23" s="36">
        <v>0</v>
      </c>
      <c r="H23" s="37">
        <v>0</v>
      </c>
      <c r="I23" s="38">
        <v>0</v>
      </c>
      <c r="J23" s="39">
        <f t="shared" si="2"/>
        <v>0</v>
      </c>
      <c r="K23" s="40"/>
      <c r="L23" s="41">
        <v>130000</v>
      </c>
      <c r="M23" s="42">
        <f t="shared" si="3"/>
        <v>130000</v>
      </c>
    </row>
    <row r="24" spans="1:13" ht="18" customHeight="1">
      <c r="A24" s="26" t="s">
        <v>26</v>
      </c>
      <c r="B24" s="14">
        <v>4978</v>
      </c>
      <c r="C24" s="15">
        <v>7363</v>
      </c>
      <c r="D24" s="16">
        <f aca="true" t="shared" si="4" ref="D24:D52">C24-B24</f>
        <v>2385</v>
      </c>
      <c r="E24" s="17">
        <v>22221</v>
      </c>
      <c r="F24" s="18">
        <f aca="true" t="shared" si="5" ref="F24:F30">E24-C24</f>
        <v>14858</v>
      </c>
      <c r="G24" s="27">
        <v>55016</v>
      </c>
      <c r="H24" s="28">
        <v>40367</v>
      </c>
      <c r="I24" s="29">
        <v>41255</v>
      </c>
      <c r="J24" s="30">
        <f t="shared" si="2"/>
        <v>158859</v>
      </c>
      <c r="K24" s="31"/>
      <c r="L24" s="32"/>
      <c r="M24" s="25">
        <f t="shared" si="3"/>
        <v>158859</v>
      </c>
    </row>
    <row r="25" spans="1:13" ht="18" customHeight="1">
      <c r="A25" s="33" t="s">
        <v>27</v>
      </c>
      <c r="B25" s="34">
        <v>9166</v>
      </c>
      <c r="C25" s="15">
        <v>20108</v>
      </c>
      <c r="D25" s="34">
        <f t="shared" si="4"/>
        <v>10942</v>
      </c>
      <c r="E25" s="17">
        <v>33759</v>
      </c>
      <c r="F25" s="35">
        <f t="shared" si="5"/>
        <v>13651</v>
      </c>
      <c r="G25" s="36">
        <v>20025</v>
      </c>
      <c r="H25" s="37">
        <v>13021</v>
      </c>
      <c r="I25" s="38">
        <v>23932</v>
      </c>
      <c r="J25" s="39">
        <f t="shared" si="2"/>
        <v>90737</v>
      </c>
      <c r="K25" s="40">
        <v>45971</v>
      </c>
      <c r="L25" s="41">
        <v>51000</v>
      </c>
      <c r="M25" s="42">
        <f t="shared" si="3"/>
        <v>187708</v>
      </c>
    </row>
    <row r="26" spans="1:13" ht="18" customHeight="1">
      <c r="A26" s="26" t="s">
        <v>28</v>
      </c>
      <c r="B26" s="14">
        <v>925</v>
      </c>
      <c r="C26" s="15">
        <v>1214</v>
      </c>
      <c r="D26" s="16">
        <f t="shared" si="4"/>
        <v>289</v>
      </c>
      <c r="E26" s="17">
        <v>3652</v>
      </c>
      <c r="F26" s="18">
        <f t="shared" si="5"/>
        <v>2438</v>
      </c>
      <c r="G26" s="27">
        <v>25863</v>
      </c>
      <c r="H26" s="28">
        <v>20605</v>
      </c>
      <c r="I26" s="29">
        <v>18323</v>
      </c>
      <c r="J26" s="30">
        <f t="shared" si="2"/>
        <v>68443</v>
      </c>
      <c r="K26" s="31"/>
      <c r="L26" s="32"/>
      <c r="M26" s="25">
        <f t="shared" si="3"/>
        <v>68443</v>
      </c>
    </row>
    <row r="27" spans="1:13" ht="18" customHeight="1">
      <c r="A27" s="26" t="s">
        <v>29</v>
      </c>
      <c r="B27" s="14">
        <v>4157</v>
      </c>
      <c r="C27" s="15">
        <v>6487</v>
      </c>
      <c r="D27" s="16">
        <f t="shared" si="4"/>
        <v>2330</v>
      </c>
      <c r="E27" s="17">
        <v>15849</v>
      </c>
      <c r="F27" s="18">
        <f t="shared" si="5"/>
        <v>9362</v>
      </c>
      <c r="G27" s="27">
        <v>23253</v>
      </c>
      <c r="H27" s="28">
        <v>25487</v>
      </c>
      <c r="I27" s="29">
        <v>21779</v>
      </c>
      <c r="J27" s="30">
        <f t="shared" si="2"/>
        <v>86368</v>
      </c>
      <c r="K27" s="31"/>
      <c r="L27" s="32"/>
      <c r="M27" s="25">
        <f t="shared" si="3"/>
        <v>86368</v>
      </c>
    </row>
    <row r="28" spans="1:13" ht="18" customHeight="1">
      <c r="A28" s="26" t="s">
        <v>30</v>
      </c>
      <c r="B28" s="14">
        <v>457</v>
      </c>
      <c r="C28" s="15">
        <v>637</v>
      </c>
      <c r="D28" s="16">
        <f t="shared" si="4"/>
        <v>180</v>
      </c>
      <c r="E28" s="17">
        <v>2051</v>
      </c>
      <c r="F28" s="18">
        <f t="shared" si="5"/>
        <v>1414</v>
      </c>
      <c r="G28" s="27">
        <v>7473</v>
      </c>
      <c r="H28" s="28">
        <v>1783</v>
      </c>
      <c r="I28" s="29">
        <v>2444</v>
      </c>
      <c r="J28" s="30">
        <f t="shared" si="2"/>
        <v>13751</v>
      </c>
      <c r="K28" s="31"/>
      <c r="L28" s="32"/>
      <c r="M28" s="25">
        <f t="shared" si="3"/>
        <v>13751</v>
      </c>
    </row>
    <row r="29" spans="1:13" ht="18" customHeight="1">
      <c r="A29" s="26" t="s">
        <v>31</v>
      </c>
      <c r="B29" s="14">
        <v>2295</v>
      </c>
      <c r="C29" s="15">
        <v>2679</v>
      </c>
      <c r="D29" s="16">
        <f t="shared" si="4"/>
        <v>384</v>
      </c>
      <c r="E29" s="17">
        <v>6873</v>
      </c>
      <c r="F29" s="18">
        <f t="shared" si="5"/>
        <v>4194</v>
      </c>
      <c r="G29" s="27">
        <v>8485</v>
      </c>
      <c r="H29" s="28">
        <v>7732</v>
      </c>
      <c r="I29" s="29">
        <v>7221</v>
      </c>
      <c r="J29" s="30">
        <f t="shared" si="2"/>
        <v>30311</v>
      </c>
      <c r="K29" s="31"/>
      <c r="L29" s="32"/>
      <c r="M29" s="25">
        <f t="shared" si="3"/>
        <v>30311</v>
      </c>
    </row>
    <row r="30" spans="1:13" ht="18" customHeight="1">
      <c r="A30" s="33" t="s">
        <v>32</v>
      </c>
      <c r="B30" s="34">
        <v>5710</v>
      </c>
      <c r="C30" s="15">
        <v>28588</v>
      </c>
      <c r="D30" s="34">
        <f t="shared" si="4"/>
        <v>22878</v>
      </c>
      <c r="E30" s="17">
        <v>68153</v>
      </c>
      <c r="F30" s="35">
        <f t="shared" si="5"/>
        <v>39565</v>
      </c>
      <c r="G30" s="36">
        <v>6782</v>
      </c>
      <c r="H30" s="37">
        <v>3848</v>
      </c>
      <c r="I30" s="38">
        <v>4350</v>
      </c>
      <c r="J30" s="39">
        <f t="shared" si="2"/>
        <v>83133</v>
      </c>
      <c r="K30" s="40"/>
      <c r="L30" s="41"/>
      <c r="M30" s="42">
        <f t="shared" si="3"/>
        <v>83133</v>
      </c>
    </row>
    <row r="31" spans="1:13" ht="18" customHeight="1">
      <c r="A31" s="26" t="s">
        <v>33</v>
      </c>
      <c r="B31" s="14">
        <v>1643</v>
      </c>
      <c r="C31" s="15">
        <v>1204</v>
      </c>
      <c r="D31" s="16">
        <f t="shared" si="4"/>
        <v>-439</v>
      </c>
      <c r="E31" s="17">
        <v>3112</v>
      </c>
      <c r="F31" s="18">
        <f aca="true" t="shared" si="6" ref="F31:F52">E31-C31</f>
        <v>1908</v>
      </c>
      <c r="G31" s="27">
        <v>1763</v>
      </c>
      <c r="H31" s="28">
        <v>1569</v>
      </c>
      <c r="I31" s="29">
        <v>1571</v>
      </c>
      <c r="J31" s="30">
        <f t="shared" si="2"/>
        <v>8015</v>
      </c>
      <c r="K31" s="31"/>
      <c r="L31" s="32"/>
      <c r="M31" s="25">
        <f t="shared" si="3"/>
        <v>8015</v>
      </c>
    </row>
    <row r="32" spans="1:13" ht="18" customHeight="1">
      <c r="A32" s="26" t="s">
        <v>34</v>
      </c>
      <c r="B32" s="14">
        <v>17460</v>
      </c>
      <c r="C32" s="15">
        <v>25286</v>
      </c>
      <c r="D32" s="16">
        <f t="shared" si="4"/>
        <v>7826</v>
      </c>
      <c r="E32" s="17">
        <v>71142</v>
      </c>
      <c r="F32" s="18">
        <f t="shared" si="6"/>
        <v>45856</v>
      </c>
      <c r="G32" s="27">
        <v>6823</v>
      </c>
      <c r="H32" s="28">
        <v>7634</v>
      </c>
      <c r="I32" s="29">
        <v>5078</v>
      </c>
      <c r="J32" s="30">
        <f t="shared" si="2"/>
        <v>90677</v>
      </c>
      <c r="K32" s="31"/>
      <c r="L32" s="32"/>
      <c r="M32" s="25">
        <f t="shared" si="3"/>
        <v>90677</v>
      </c>
    </row>
    <row r="33" spans="1:13" ht="18" customHeight="1">
      <c r="A33" s="26" t="s">
        <v>35</v>
      </c>
      <c r="B33" s="14">
        <v>3552</v>
      </c>
      <c r="C33" s="15">
        <v>4457</v>
      </c>
      <c r="D33" s="16">
        <f t="shared" si="4"/>
        <v>905</v>
      </c>
      <c r="E33" s="17">
        <v>12327</v>
      </c>
      <c r="F33" s="18">
        <f t="shared" si="6"/>
        <v>7870</v>
      </c>
      <c r="G33" s="27">
        <v>16580</v>
      </c>
      <c r="H33" s="28">
        <v>12567</v>
      </c>
      <c r="I33" s="29">
        <v>17621</v>
      </c>
      <c r="J33" s="30">
        <f t="shared" si="2"/>
        <v>59095</v>
      </c>
      <c r="K33" s="31"/>
      <c r="L33" s="32"/>
      <c r="M33" s="25">
        <f t="shared" si="3"/>
        <v>59095</v>
      </c>
    </row>
    <row r="34" spans="1:13" ht="18" customHeight="1">
      <c r="A34" s="33" t="s">
        <v>36</v>
      </c>
      <c r="B34" s="34">
        <v>23902</v>
      </c>
      <c r="C34" s="15">
        <v>52888</v>
      </c>
      <c r="D34" s="34">
        <f t="shared" si="4"/>
        <v>28986</v>
      </c>
      <c r="E34" s="17">
        <v>92737</v>
      </c>
      <c r="F34" s="35">
        <f>E34-C34</f>
        <v>39849</v>
      </c>
      <c r="G34" s="36">
        <v>59877</v>
      </c>
      <c r="H34" s="37">
        <v>63686</v>
      </c>
      <c r="I34" s="38">
        <v>67426</v>
      </c>
      <c r="J34" s="39">
        <f aca="true" t="shared" si="7" ref="J34:J65">B34+D34+F34+G34+H34+I34</f>
        <v>283726</v>
      </c>
      <c r="K34" s="40">
        <v>106785</v>
      </c>
      <c r="L34" s="41"/>
      <c r="M34" s="42">
        <f t="shared" si="3"/>
        <v>390511</v>
      </c>
    </row>
    <row r="35" spans="1:13" ht="18" customHeight="1">
      <c r="A35" s="26" t="s">
        <v>37</v>
      </c>
      <c r="B35" s="14">
        <v>7404</v>
      </c>
      <c r="C35" s="15">
        <v>9948</v>
      </c>
      <c r="D35" s="16">
        <f t="shared" si="4"/>
        <v>2544</v>
      </c>
      <c r="E35" s="17">
        <v>31279</v>
      </c>
      <c r="F35" s="18">
        <f t="shared" si="6"/>
        <v>21331</v>
      </c>
      <c r="G35" s="27">
        <v>58998</v>
      </c>
      <c r="H35" s="28">
        <v>48478</v>
      </c>
      <c r="I35" s="29">
        <v>54814</v>
      </c>
      <c r="J35" s="30">
        <f t="shared" si="7"/>
        <v>193569</v>
      </c>
      <c r="K35" s="31"/>
      <c r="L35" s="32"/>
      <c r="M35" s="25">
        <f t="shared" si="3"/>
        <v>193569</v>
      </c>
    </row>
    <row r="36" spans="1:13" ht="18" customHeight="1">
      <c r="A36" s="26" t="s">
        <v>38</v>
      </c>
      <c r="B36" s="14">
        <v>585</v>
      </c>
      <c r="C36" s="15">
        <v>1001</v>
      </c>
      <c r="D36" s="16">
        <f t="shared" si="4"/>
        <v>416</v>
      </c>
      <c r="E36" s="17">
        <v>2686</v>
      </c>
      <c r="F36" s="18">
        <f t="shared" si="6"/>
        <v>1685</v>
      </c>
      <c r="G36" s="27">
        <v>2803</v>
      </c>
      <c r="H36" s="28">
        <v>2349</v>
      </c>
      <c r="I36" s="29">
        <v>3857</v>
      </c>
      <c r="J36" s="30">
        <f t="shared" si="7"/>
        <v>11695</v>
      </c>
      <c r="K36" s="31">
        <v>26000</v>
      </c>
      <c r="L36" s="32"/>
      <c r="M36" s="25">
        <f t="shared" si="3"/>
        <v>37695</v>
      </c>
    </row>
    <row r="37" spans="1:13" ht="18" customHeight="1">
      <c r="A37" s="26" t="s">
        <v>39</v>
      </c>
      <c r="B37" s="14">
        <v>7535</v>
      </c>
      <c r="C37" s="15">
        <v>9231</v>
      </c>
      <c r="D37" s="16">
        <f t="shared" si="4"/>
        <v>1696</v>
      </c>
      <c r="E37" s="17">
        <v>48971</v>
      </c>
      <c r="F37" s="18">
        <f t="shared" si="6"/>
        <v>39740</v>
      </c>
      <c r="G37" s="27">
        <v>80036</v>
      </c>
      <c r="H37" s="28">
        <v>0</v>
      </c>
      <c r="I37" s="29">
        <v>0</v>
      </c>
      <c r="J37" s="30">
        <f t="shared" si="7"/>
        <v>129007</v>
      </c>
      <c r="K37" s="31"/>
      <c r="L37" s="32"/>
      <c r="M37" s="25">
        <f t="shared" si="3"/>
        <v>129007</v>
      </c>
    </row>
    <row r="38" spans="1:13" ht="18" customHeight="1">
      <c r="A38" s="26" t="s">
        <v>40</v>
      </c>
      <c r="B38" s="14">
        <v>2412</v>
      </c>
      <c r="C38" s="15">
        <v>2747</v>
      </c>
      <c r="D38" s="16">
        <f t="shared" si="4"/>
        <v>335</v>
      </c>
      <c r="E38" s="17">
        <v>6476</v>
      </c>
      <c r="F38" s="18">
        <f t="shared" si="6"/>
        <v>3729</v>
      </c>
      <c r="G38" s="27">
        <v>24370</v>
      </c>
      <c r="H38" s="28">
        <v>20528</v>
      </c>
      <c r="I38" s="29">
        <v>32760</v>
      </c>
      <c r="J38" s="30">
        <f t="shared" si="7"/>
        <v>84134</v>
      </c>
      <c r="K38" s="31"/>
      <c r="L38" s="32"/>
      <c r="M38" s="25">
        <f t="shared" si="3"/>
        <v>84134</v>
      </c>
    </row>
    <row r="39" spans="1:13" ht="18" customHeight="1">
      <c r="A39" s="33" t="s">
        <v>41</v>
      </c>
      <c r="B39" s="34">
        <v>425</v>
      </c>
      <c r="C39" s="15">
        <v>6461</v>
      </c>
      <c r="D39" s="34">
        <f t="shared" si="4"/>
        <v>6036</v>
      </c>
      <c r="E39" s="17">
        <v>39711</v>
      </c>
      <c r="F39" s="35">
        <f>E39-C39</f>
        <v>33250</v>
      </c>
      <c r="G39" s="36">
        <v>70808</v>
      </c>
      <c r="H39" s="37">
        <v>28464</v>
      </c>
      <c r="I39" s="38">
        <v>72293</v>
      </c>
      <c r="J39" s="39">
        <f t="shared" si="7"/>
        <v>211276</v>
      </c>
      <c r="K39" s="40">
        <v>43132</v>
      </c>
      <c r="L39" s="94"/>
      <c r="M39" s="42">
        <f t="shared" si="3"/>
        <v>254408</v>
      </c>
    </row>
    <row r="40" spans="1:13" ht="18" customHeight="1">
      <c r="A40" s="26" t="s">
        <v>42</v>
      </c>
      <c r="B40" s="14">
        <v>3788</v>
      </c>
      <c r="C40" s="15">
        <v>6792</v>
      </c>
      <c r="D40" s="16">
        <f t="shared" si="4"/>
        <v>3004</v>
      </c>
      <c r="E40" s="17">
        <v>17897</v>
      </c>
      <c r="F40" s="18">
        <f t="shared" si="6"/>
        <v>11105</v>
      </c>
      <c r="G40" s="27">
        <v>72500</v>
      </c>
      <c r="H40" s="28">
        <v>0</v>
      </c>
      <c r="I40" s="29">
        <v>0</v>
      </c>
      <c r="J40" s="30">
        <f t="shared" si="7"/>
        <v>90397</v>
      </c>
      <c r="K40" s="31"/>
      <c r="L40" s="32"/>
      <c r="M40" s="25">
        <f t="shared" si="3"/>
        <v>90397</v>
      </c>
    </row>
    <row r="41" spans="1:13" ht="18" customHeight="1">
      <c r="A41" s="33" t="s">
        <v>43</v>
      </c>
      <c r="B41" s="34">
        <v>3447</v>
      </c>
      <c r="C41" s="15">
        <v>6627</v>
      </c>
      <c r="D41" s="34">
        <f t="shared" si="4"/>
        <v>3180</v>
      </c>
      <c r="E41" s="17">
        <v>17715</v>
      </c>
      <c r="F41" s="35">
        <f>E41-C41</f>
        <v>11088</v>
      </c>
      <c r="G41" s="36">
        <v>3464</v>
      </c>
      <c r="H41" s="37">
        <v>1833</v>
      </c>
      <c r="I41" s="38">
        <v>8792</v>
      </c>
      <c r="J41" s="39">
        <f t="shared" si="7"/>
        <v>31804</v>
      </c>
      <c r="K41" s="40">
        <v>19941</v>
      </c>
      <c r="L41" s="41"/>
      <c r="M41" s="42">
        <f t="shared" si="3"/>
        <v>51745</v>
      </c>
    </row>
    <row r="42" spans="1:13" ht="18" customHeight="1">
      <c r="A42" s="26" t="s">
        <v>44</v>
      </c>
      <c r="B42" s="14">
        <v>3112</v>
      </c>
      <c r="C42" s="15">
        <v>4099</v>
      </c>
      <c r="D42" s="16">
        <f t="shared" si="4"/>
        <v>987</v>
      </c>
      <c r="E42" s="17">
        <v>10793</v>
      </c>
      <c r="F42" s="18">
        <f t="shared" si="6"/>
        <v>6694</v>
      </c>
      <c r="G42" s="27">
        <v>73327</v>
      </c>
      <c r="H42" s="28">
        <v>66008</v>
      </c>
      <c r="I42" s="29">
        <v>77145</v>
      </c>
      <c r="J42" s="30">
        <f t="shared" si="7"/>
        <v>227273</v>
      </c>
      <c r="K42" s="31"/>
      <c r="L42" s="32"/>
      <c r="M42" s="25">
        <f t="shared" si="3"/>
        <v>227273</v>
      </c>
    </row>
    <row r="43" spans="1:13" ht="18" customHeight="1">
      <c r="A43" s="26" t="s">
        <v>45</v>
      </c>
      <c r="B43" s="14">
        <v>525</v>
      </c>
      <c r="C43" s="15">
        <v>540</v>
      </c>
      <c r="D43" s="16">
        <f t="shared" si="4"/>
        <v>15</v>
      </c>
      <c r="E43" s="17">
        <v>1485</v>
      </c>
      <c r="F43" s="18">
        <f t="shared" si="6"/>
        <v>945</v>
      </c>
      <c r="G43" s="27">
        <v>1345</v>
      </c>
      <c r="H43" s="28">
        <v>1253</v>
      </c>
      <c r="I43" s="29">
        <v>1201</v>
      </c>
      <c r="J43" s="30">
        <f t="shared" si="7"/>
        <v>5284</v>
      </c>
      <c r="K43" s="31"/>
      <c r="L43" s="32"/>
      <c r="M43" s="25">
        <f t="shared" si="3"/>
        <v>5284</v>
      </c>
    </row>
    <row r="44" spans="1:13" ht="18" customHeight="1">
      <c r="A44" s="26" t="s">
        <v>46</v>
      </c>
      <c r="B44" s="14">
        <v>4089</v>
      </c>
      <c r="C44" s="15">
        <v>5768</v>
      </c>
      <c r="D44" s="16">
        <f t="shared" si="4"/>
        <v>1679</v>
      </c>
      <c r="E44" s="17">
        <v>17066</v>
      </c>
      <c r="F44" s="18">
        <f t="shared" si="6"/>
        <v>11298</v>
      </c>
      <c r="G44" s="27">
        <v>1706</v>
      </c>
      <c r="H44" s="28">
        <v>1632</v>
      </c>
      <c r="I44" s="29">
        <v>1372</v>
      </c>
      <c r="J44" s="30">
        <f t="shared" si="7"/>
        <v>21776</v>
      </c>
      <c r="K44" s="31"/>
      <c r="L44" s="32"/>
      <c r="M44" s="25">
        <f t="shared" si="3"/>
        <v>21776</v>
      </c>
    </row>
    <row r="45" spans="1:13" ht="18" customHeight="1">
      <c r="A45" s="26" t="s">
        <v>47</v>
      </c>
      <c r="B45" s="14">
        <v>11682</v>
      </c>
      <c r="C45" s="15">
        <v>16767</v>
      </c>
      <c r="D45" s="16">
        <f t="shared" si="4"/>
        <v>5085</v>
      </c>
      <c r="E45" s="17">
        <v>47177</v>
      </c>
      <c r="F45" s="18">
        <f t="shared" si="6"/>
        <v>30410</v>
      </c>
      <c r="G45" s="27">
        <v>465005</v>
      </c>
      <c r="H45" s="28">
        <v>381824</v>
      </c>
      <c r="I45" s="29">
        <v>382276</v>
      </c>
      <c r="J45" s="30">
        <f t="shared" si="7"/>
        <v>1276282</v>
      </c>
      <c r="K45" s="31"/>
      <c r="L45" s="32"/>
      <c r="M45" s="25">
        <f t="shared" si="3"/>
        <v>1276282</v>
      </c>
    </row>
    <row r="46" spans="1:13" ht="18" customHeight="1">
      <c r="A46" s="26" t="s">
        <v>48</v>
      </c>
      <c r="B46" s="14">
        <v>4816</v>
      </c>
      <c r="C46" s="15">
        <v>8062</v>
      </c>
      <c r="D46" s="16">
        <f t="shared" si="4"/>
        <v>3246</v>
      </c>
      <c r="E46" s="17">
        <v>20543</v>
      </c>
      <c r="F46" s="18">
        <f t="shared" si="6"/>
        <v>12481</v>
      </c>
      <c r="G46" s="27">
        <v>70069</v>
      </c>
      <c r="H46" s="28">
        <v>72106</v>
      </c>
      <c r="I46" s="29">
        <v>36403</v>
      </c>
      <c r="J46" s="30">
        <f t="shared" si="7"/>
        <v>199121</v>
      </c>
      <c r="K46" s="31"/>
      <c r="L46" s="32"/>
      <c r="M46" s="25">
        <f t="shared" si="3"/>
        <v>199121</v>
      </c>
    </row>
    <row r="47" spans="1:13" ht="18" customHeight="1">
      <c r="A47" s="33" t="s">
        <v>49</v>
      </c>
      <c r="B47" s="34">
        <v>1411</v>
      </c>
      <c r="C47" s="15">
        <v>4577</v>
      </c>
      <c r="D47" s="34">
        <f t="shared" si="4"/>
        <v>3166</v>
      </c>
      <c r="E47" s="17">
        <v>11652</v>
      </c>
      <c r="F47" s="35">
        <f>E47-C47</f>
        <v>7075</v>
      </c>
      <c r="G47" s="36">
        <v>104</v>
      </c>
      <c r="H47" s="37">
        <v>15</v>
      </c>
      <c r="I47" s="38">
        <v>27</v>
      </c>
      <c r="J47" s="39">
        <f t="shared" si="7"/>
        <v>11798</v>
      </c>
      <c r="K47" s="40"/>
      <c r="L47" s="41">
        <v>33000</v>
      </c>
      <c r="M47" s="42">
        <f t="shared" si="3"/>
        <v>44798</v>
      </c>
    </row>
    <row r="48" spans="1:13" ht="18" customHeight="1">
      <c r="A48" s="26" t="s">
        <v>50</v>
      </c>
      <c r="B48" s="14">
        <v>4088</v>
      </c>
      <c r="C48" s="15">
        <v>6202</v>
      </c>
      <c r="D48" s="16">
        <f t="shared" si="4"/>
        <v>2114</v>
      </c>
      <c r="E48" s="17">
        <v>17307</v>
      </c>
      <c r="F48" s="18">
        <f t="shared" si="6"/>
        <v>11105</v>
      </c>
      <c r="G48" s="27">
        <v>12744</v>
      </c>
      <c r="H48" s="28">
        <v>14078</v>
      </c>
      <c r="I48" s="29">
        <v>17760</v>
      </c>
      <c r="J48" s="30">
        <f t="shared" si="7"/>
        <v>61889</v>
      </c>
      <c r="K48" s="43"/>
      <c r="L48" s="32"/>
      <c r="M48" s="25">
        <f t="shared" si="3"/>
        <v>61889</v>
      </c>
    </row>
    <row r="49" spans="1:13" ht="18" customHeight="1">
      <c r="A49" s="33" t="s">
        <v>51</v>
      </c>
      <c r="B49" s="34">
        <v>48196</v>
      </c>
      <c r="C49" s="15">
        <v>154060</v>
      </c>
      <c r="D49" s="34">
        <f t="shared" si="4"/>
        <v>105864</v>
      </c>
      <c r="E49" s="17">
        <v>214485</v>
      </c>
      <c r="F49" s="35">
        <f>E49-C49</f>
        <v>60425</v>
      </c>
      <c r="G49" s="36">
        <v>51369</v>
      </c>
      <c r="H49" s="37">
        <v>107817</v>
      </c>
      <c r="I49" s="38">
        <v>153099</v>
      </c>
      <c r="J49" s="39">
        <f t="shared" si="7"/>
        <v>526770</v>
      </c>
      <c r="K49" s="40">
        <v>197770</v>
      </c>
      <c r="L49" s="41"/>
      <c r="M49" s="42">
        <f t="shared" si="3"/>
        <v>724540</v>
      </c>
    </row>
    <row r="50" spans="1:13" ht="18" customHeight="1">
      <c r="A50" s="26" t="s">
        <v>52</v>
      </c>
      <c r="B50" s="14">
        <v>3103</v>
      </c>
      <c r="C50" s="15">
        <v>4690</v>
      </c>
      <c r="D50" s="16">
        <f t="shared" si="4"/>
        <v>1587</v>
      </c>
      <c r="E50" s="17">
        <v>10295</v>
      </c>
      <c r="F50" s="18">
        <f t="shared" si="6"/>
        <v>5605</v>
      </c>
      <c r="G50" s="27">
        <v>67067</v>
      </c>
      <c r="H50" s="28">
        <v>23235</v>
      </c>
      <c r="I50" s="29">
        <v>22671</v>
      </c>
      <c r="J50" s="30">
        <f t="shared" si="7"/>
        <v>123268</v>
      </c>
      <c r="K50" s="31"/>
      <c r="L50" s="94"/>
      <c r="M50" s="25">
        <f t="shared" si="3"/>
        <v>123268</v>
      </c>
    </row>
    <row r="51" spans="1:13" ht="18" customHeight="1">
      <c r="A51" s="26" t="s">
        <v>53</v>
      </c>
      <c r="B51" s="14">
        <v>10736</v>
      </c>
      <c r="C51" s="15">
        <v>18768</v>
      </c>
      <c r="D51" s="16">
        <f t="shared" si="4"/>
        <v>8032</v>
      </c>
      <c r="E51" s="17">
        <v>43444</v>
      </c>
      <c r="F51" s="18">
        <f t="shared" si="6"/>
        <v>24676</v>
      </c>
      <c r="G51" s="27">
        <v>0</v>
      </c>
      <c r="H51" s="28">
        <v>0</v>
      </c>
      <c r="I51" s="29">
        <v>0</v>
      </c>
      <c r="J51" s="30">
        <f t="shared" si="7"/>
        <v>43444</v>
      </c>
      <c r="K51" s="31"/>
      <c r="L51" s="32"/>
      <c r="M51" s="25">
        <f t="shared" si="3"/>
        <v>43444</v>
      </c>
    </row>
    <row r="52" spans="1:13" ht="18" customHeight="1" thickBot="1">
      <c r="A52" s="44" t="s">
        <v>54</v>
      </c>
      <c r="B52" s="45">
        <v>219</v>
      </c>
      <c r="C52" s="46">
        <v>357</v>
      </c>
      <c r="D52" s="47">
        <f t="shared" si="4"/>
        <v>138</v>
      </c>
      <c r="E52" s="48">
        <v>852</v>
      </c>
      <c r="F52" s="18">
        <f t="shared" si="6"/>
        <v>495</v>
      </c>
      <c r="G52" s="49">
        <v>3054</v>
      </c>
      <c r="H52" s="50">
        <v>1340</v>
      </c>
      <c r="I52" s="51">
        <v>1347</v>
      </c>
      <c r="J52" s="52">
        <f t="shared" si="7"/>
        <v>6593</v>
      </c>
      <c r="K52" s="53"/>
      <c r="L52" s="54"/>
      <c r="M52" s="25">
        <f t="shared" si="3"/>
        <v>6593</v>
      </c>
    </row>
    <row r="53" spans="1:13" ht="18" customHeight="1" thickBot="1">
      <c r="A53" s="55" t="s">
        <v>91</v>
      </c>
      <c r="B53" s="56">
        <f>SUM(B2:B52)</f>
        <v>390338</v>
      </c>
      <c r="C53" s="57">
        <f>SUM(C2:C52)</f>
        <v>803077</v>
      </c>
      <c r="D53" s="58">
        <f>SUM(D2:D52)</f>
        <v>399443</v>
      </c>
      <c r="E53" s="59">
        <f>SUM(E2:E52)</f>
        <v>1584509</v>
      </c>
      <c r="F53" s="58">
        <f>SUM(F2:F52)</f>
        <v>751663</v>
      </c>
      <c r="G53" s="60">
        <f>SUM(G1:G52)</f>
        <v>2185057</v>
      </c>
      <c r="H53" s="61">
        <f aca="true" t="shared" si="8" ref="H53:M53">SUM(H2:H52)</f>
        <v>1735591</v>
      </c>
      <c r="I53" s="62">
        <f t="shared" si="8"/>
        <v>2293359</v>
      </c>
      <c r="J53" s="63">
        <f t="shared" si="8"/>
        <v>7755451</v>
      </c>
      <c r="K53" s="64">
        <f t="shared" si="8"/>
        <v>1559273</v>
      </c>
      <c r="L53" s="64">
        <f t="shared" si="8"/>
        <v>973249</v>
      </c>
      <c r="M53" s="65">
        <f t="shared" si="8"/>
        <v>10287973</v>
      </c>
    </row>
    <row r="55" ht="18" customHeight="1" thickBot="1"/>
    <row r="56" spans="1:13" ht="18" customHeight="1" thickBot="1">
      <c r="A56" s="66"/>
      <c r="B56" s="170" t="s">
        <v>117</v>
      </c>
      <c r="C56" s="171"/>
      <c r="D56" s="171"/>
      <c r="E56" s="171"/>
      <c r="F56" s="171"/>
      <c r="G56" s="171"/>
      <c r="H56" s="171"/>
      <c r="I56" s="171"/>
      <c r="J56" s="172"/>
      <c r="K56" s="173" t="s">
        <v>120</v>
      </c>
      <c r="L56" s="174"/>
      <c r="M56" s="175"/>
    </row>
    <row r="57" spans="1:13" ht="18" customHeight="1">
      <c r="A57" s="67"/>
      <c r="B57" s="176" t="s">
        <v>118</v>
      </c>
      <c r="C57" s="177"/>
      <c r="D57" s="178"/>
      <c r="E57" s="176" t="s">
        <v>119</v>
      </c>
      <c r="F57" s="177"/>
      <c r="G57" s="178"/>
      <c r="H57" s="179" t="s">
        <v>0</v>
      </c>
      <c r="I57" s="180"/>
      <c r="J57" s="181"/>
      <c r="K57" s="182" t="s">
        <v>121</v>
      </c>
      <c r="L57" s="183"/>
      <c r="M57" s="184"/>
    </row>
    <row r="58" spans="1:13" ht="18" customHeight="1" thickBot="1">
      <c r="A58" s="68" t="s">
        <v>127</v>
      </c>
      <c r="B58" s="69" t="s">
        <v>1</v>
      </c>
      <c r="C58" s="70" t="s">
        <v>2</v>
      </c>
      <c r="D58" s="71" t="s">
        <v>3</v>
      </c>
      <c r="E58" s="69" t="s">
        <v>1</v>
      </c>
      <c r="F58" s="70" t="s">
        <v>2</v>
      </c>
      <c r="G58" s="71" t="s">
        <v>3</v>
      </c>
      <c r="H58" s="72" t="s">
        <v>1</v>
      </c>
      <c r="I58" s="73" t="s">
        <v>2</v>
      </c>
      <c r="J58" s="74" t="s">
        <v>3</v>
      </c>
      <c r="K58" s="75" t="s">
        <v>1</v>
      </c>
      <c r="L58" s="76" t="s">
        <v>2</v>
      </c>
      <c r="M58" s="77" t="s">
        <v>3</v>
      </c>
    </row>
    <row r="59" spans="1:13" ht="18" customHeight="1">
      <c r="A59" s="78" t="s">
        <v>4</v>
      </c>
      <c r="B59" s="79"/>
      <c r="C59" s="80"/>
      <c r="D59" s="81"/>
      <c r="E59" s="79"/>
      <c r="F59" s="80"/>
      <c r="G59" s="81"/>
      <c r="H59" s="79"/>
      <c r="I59" s="80"/>
      <c r="J59" s="81"/>
      <c r="K59" s="79"/>
      <c r="L59" s="80"/>
      <c r="M59" s="81"/>
    </row>
    <row r="60" spans="1:13" ht="18" customHeight="1">
      <c r="A60" s="82" t="s">
        <v>5</v>
      </c>
      <c r="B60" s="83"/>
      <c r="C60" s="84"/>
      <c r="D60" s="85"/>
      <c r="E60" s="83"/>
      <c r="F60" s="84"/>
      <c r="G60" s="85"/>
      <c r="H60" s="83"/>
      <c r="I60" s="84"/>
      <c r="J60" s="85"/>
      <c r="K60" s="83" t="s">
        <v>116</v>
      </c>
      <c r="L60" s="84" t="s">
        <v>72</v>
      </c>
      <c r="M60" s="85" t="s">
        <v>72</v>
      </c>
    </row>
    <row r="61" spans="1:13" ht="18" customHeight="1">
      <c r="A61" s="82" t="s">
        <v>6</v>
      </c>
      <c r="B61" s="83"/>
      <c r="C61" s="84"/>
      <c r="D61" s="85"/>
      <c r="E61" s="83"/>
      <c r="F61" s="84"/>
      <c r="G61" s="85"/>
      <c r="H61" s="83"/>
      <c r="I61" s="84"/>
      <c r="J61" s="85"/>
      <c r="K61" s="83"/>
      <c r="L61" s="84"/>
      <c r="M61" s="85"/>
    </row>
    <row r="62" spans="1:13" ht="18" customHeight="1">
      <c r="A62" s="82" t="s">
        <v>7</v>
      </c>
      <c r="B62" s="83"/>
      <c r="C62" s="84"/>
      <c r="D62" s="85"/>
      <c r="E62" s="98" t="s">
        <v>116</v>
      </c>
      <c r="F62" s="99" t="s">
        <v>116</v>
      </c>
      <c r="G62" s="100" t="s">
        <v>116</v>
      </c>
      <c r="H62" s="83"/>
      <c r="I62" s="84"/>
      <c r="J62" s="85"/>
      <c r="K62" s="83"/>
      <c r="L62" s="84"/>
      <c r="M62" s="85"/>
    </row>
    <row r="63" spans="1:13" ht="18" customHeight="1">
      <c r="A63" s="86" t="s">
        <v>8</v>
      </c>
      <c r="B63" s="87"/>
      <c r="C63" s="88"/>
      <c r="D63" s="89"/>
      <c r="E63" s="87"/>
      <c r="F63" s="88"/>
      <c r="G63" s="89"/>
      <c r="H63" s="87"/>
      <c r="I63" s="88"/>
      <c r="J63" s="89"/>
      <c r="K63" s="87"/>
      <c r="L63" s="88"/>
      <c r="M63" s="89"/>
    </row>
    <row r="64" spans="1:13" ht="18" customHeight="1">
      <c r="A64" s="86" t="s">
        <v>9</v>
      </c>
      <c r="B64" s="87"/>
      <c r="C64" s="88"/>
      <c r="D64" s="89"/>
      <c r="E64" s="87"/>
      <c r="F64" s="88"/>
      <c r="G64" s="89"/>
      <c r="H64" s="87"/>
      <c r="I64" s="88"/>
      <c r="J64" s="89"/>
      <c r="K64" s="87"/>
      <c r="L64" s="88"/>
      <c r="M64" s="89"/>
    </row>
    <row r="65" spans="1:13" ht="18" customHeight="1">
      <c r="A65" s="86" t="s">
        <v>10</v>
      </c>
      <c r="B65" s="87"/>
      <c r="C65" s="88"/>
      <c r="D65" s="89"/>
      <c r="E65" s="87"/>
      <c r="F65" s="88"/>
      <c r="G65" s="89"/>
      <c r="H65" s="87"/>
      <c r="I65" s="88"/>
      <c r="J65" s="89"/>
      <c r="K65" s="87" t="s">
        <v>116</v>
      </c>
      <c r="L65" s="88" t="s">
        <v>72</v>
      </c>
      <c r="M65" s="89" t="s">
        <v>72</v>
      </c>
    </row>
    <row r="66" spans="1:13" ht="18" customHeight="1">
      <c r="A66" s="82" t="s">
        <v>11</v>
      </c>
      <c r="B66" s="83"/>
      <c r="C66" s="84"/>
      <c r="D66" s="85"/>
      <c r="E66" s="83"/>
      <c r="F66" s="84"/>
      <c r="G66" s="85"/>
      <c r="H66" s="83"/>
      <c r="I66" s="84"/>
      <c r="J66" s="85"/>
      <c r="K66" s="83"/>
      <c r="L66" s="84"/>
      <c r="M66" s="85"/>
    </row>
    <row r="67" spans="1:13" ht="18" customHeight="1">
      <c r="A67" s="86" t="s">
        <v>16</v>
      </c>
      <c r="B67" s="87"/>
      <c r="C67" s="88"/>
      <c r="D67" s="89"/>
      <c r="E67" s="87"/>
      <c r="F67" s="88"/>
      <c r="G67" s="89"/>
      <c r="H67" s="87" t="s">
        <v>116</v>
      </c>
      <c r="I67" s="88" t="s">
        <v>116</v>
      </c>
      <c r="J67" s="89" t="s">
        <v>116</v>
      </c>
      <c r="K67" s="87"/>
      <c r="L67" s="88"/>
      <c r="M67" s="89"/>
    </row>
    <row r="68" spans="1:13" ht="18" customHeight="1">
      <c r="A68" s="82" t="s">
        <v>12</v>
      </c>
      <c r="B68" s="83"/>
      <c r="C68" s="84"/>
      <c r="D68" s="85"/>
      <c r="E68" s="83"/>
      <c r="F68" s="84"/>
      <c r="G68" s="85"/>
      <c r="H68" s="83"/>
      <c r="I68" s="84"/>
      <c r="J68" s="85"/>
      <c r="K68" s="83"/>
      <c r="L68" s="84"/>
      <c r="M68" s="85"/>
    </row>
    <row r="69" spans="1:13" ht="18" customHeight="1">
      <c r="A69" s="82" t="s">
        <v>13</v>
      </c>
      <c r="B69" s="83"/>
      <c r="C69" s="84"/>
      <c r="D69" s="85"/>
      <c r="E69" s="83"/>
      <c r="F69" s="84"/>
      <c r="G69" s="85"/>
      <c r="H69" s="83"/>
      <c r="I69" s="84"/>
      <c r="J69" s="85"/>
      <c r="K69" s="83"/>
      <c r="L69" s="84"/>
      <c r="M69" s="85"/>
    </row>
    <row r="70" spans="1:13" ht="18" customHeight="1">
      <c r="A70" s="86" t="s">
        <v>14</v>
      </c>
      <c r="B70" s="87"/>
      <c r="C70" s="88"/>
      <c r="D70" s="89"/>
      <c r="E70" s="87"/>
      <c r="F70" s="88"/>
      <c r="G70" s="89"/>
      <c r="H70" s="87"/>
      <c r="I70" s="88"/>
      <c r="J70" s="89"/>
      <c r="K70" s="87"/>
      <c r="L70" s="88"/>
      <c r="M70" s="89"/>
    </row>
    <row r="71" spans="1:13" ht="18" customHeight="1">
      <c r="A71" s="82" t="s">
        <v>15</v>
      </c>
      <c r="B71" s="83"/>
      <c r="C71" s="84"/>
      <c r="D71" s="85"/>
      <c r="E71" s="83"/>
      <c r="F71" s="84"/>
      <c r="G71" s="85"/>
      <c r="H71" s="83" t="s">
        <v>123</v>
      </c>
      <c r="I71" s="84" t="s">
        <v>73</v>
      </c>
      <c r="J71" s="85"/>
      <c r="K71" s="83"/>
      <c r="L71" s="84"/>
      <c r="M71" s="85"/>
    </row>
    <row r="72" spans="1:13" ht="18" customHeight="1">
      <c r="A72" s="82" t="s">
        <v>17</v>
      </c>
      <c r="B72" s="83"/>
      <c r="C72" s="99" t="s">
        <v>74</v>
      </c>
      <c r="D72" s="85"/>
      <c r="E72" s="83"/>
      <c r="F72" s="84"/>
      <c r="G72" s="85"/>
      <c r="H72" s="83"/>
      <c r="I72" s="84"/>
      <c r="J72" s="85"/>
      <c r="K72" s="83"/>
      <c r="L72" s="84"/>
      <c r="M72" s="85"/>
    </row>
    <row r="73" spans="1:13" ht="18" customHeight="1">
      <c r="A73" s="82" t="s">
        <v>18</v>
      </c>
      <c r="B73" s="83"/>
      <c r="C73" s="84"/>
      <c r="D73" s="85"/>
      <c r="E73" s="83"/>
      <c r="F73" s="84"/>
      <c r="G73" s="85"/>
      <c r="H73" s="83"/>
      <c r="I73" s="84"/>
      <c r="J73" s="85"/>
      <c r="K73" s="83"/>
      <c r="L73" s="84"/>
      <c r="M73" s="85"/>
    </row>
    <row r="74" spans="1:13" ht="18" customHeight="1">
      <c r="A74" s="82" t="s">
        <v>19</v>
      </c>
      <c r="B74" s="83"/>
      <c r="C74" s="84"/>
      <c r="D74" s="85"/>
      <c r="E74" s="83"/>
      <c r="F74" s="84"/>
      <c r="G74" s="85"/>
      <c r="H74" s="83"/>
      <c r="I74" s="84" t="s">
        <v>75</v>
      </c>
      <c r="J74" s="85" t="s">
        <v>75</v>
      </c>
      <c r="K74" s="83"/>
      <c r="L74" s="84"/>
      <c r="M74" s="85"/>
    </row>
    <row r="75" spans="1:13" ht="18" customHeight="1">
      <c r="A75" s="82" t="s">
        <v>20</v>
      </c>
      <c r="B75" s="83"/>
      <c r="C75" s="84"/>
      <c r="D75" s="85"/>
      <c r="E75" s="83"/>
      <c r="F75" s="84"/>
      <c r="G75" s="85"/>
      <c r="H75" s="83"/>
      <c r="I75" s="84"/>
      <c r="J75" s="85"/>
      <c r="K75" s="83"/>
      <c r="L75" s="84"/>
      <c r="M75" s="85"/>
    </row>
    <row r="76" spans="1:13" ht="18" customHeight="1">
      <c r="A76" s="86" t="s">
        <v>21</v>
      </c>
      <c r="B76" s="87"/>
      <c r="C76" s="88"/>
      <c r="D76" s="89"/>
      <c r="E76" s="87"/>
      <c r="F76" s="88"/>
      <c r="G76" s="89"/>
      <c r="H76" s="87"/>
      <c r="I76" s="88"/>
      <c r="J76" s="89"/>
      <c r="K76" s="87"/>
      <c r="L76" s="88"/>
      <c r="M76" s="89"/>
    </row>
    <row r="77" spans="1:13" ht="18" customHeight="1">
      <c r="A77" s="82" t="s">
        <v>22</v>
      </c>
      <c r="B77" s="83"/>
      <c r="C77" s="84"/>
      <c r="D77" s="85"/>
      <c r="E77" s="83"/>
      <c r="F77" s="84"/>
      <c r="G77" s="85"/>
      <c r="H77" s="83"/>
      <c r="I77" s="84"/>
      <c r="J77" s="85"/>
      <c r="K77" s="83"/>
      <c r="L77" s="84"/>
      <c r="M77" s="85"/>
    </row>
    <row r="78" spans="1:13" ht="18" customHeight="1">
      <c r="A78" s="82" t="s">
        <v>23</v>
      </c>
      <c r="B78" s="83"/>
      <c r="C78" s="84"/>
      <c r="D78" s="85"/>
      <c r="E78" s="83"/>
      <c r="F78" s="84"/>
      <c r="G78" s="85"/>
      <c r="H78" s="83"/>
      <c r="I78" s="84"/>
      <c r="J78" s="85"/>
      <c r="K78" s="83"/>
      <c r="L78" s="84"/>
      <c r="M78" s="85"/>
    </row>
    <row r="79" spans="1:13" ht="18" customHeight="1">
      <c r="A79" s="86" t="s">
        <v>24</v>
      </c>
      <c r="B79" s="98" t="s">
        <v>116</v>
      </c>
      <c r="C79" s="99" t="s">
        <v>116</v>
      </c>
      <c r="D79" s="100" t="s">
        <v>116</v>
      </c>
      <c r="E79" s="87"/>
      <c r="F79" s="88"/>
      <c r="G79" s="89"/>
      <c r="H79" s="87" t="s">
        <v>116</v>
      </c>
      <c r="I79" s="88" t="s">
        <v>116</v>
      </c>
      <c r="J79" s="89" t="s">
        <v>116</v>
      </c>
      <c r="K79" s="87"/>
      <c r="L79" s="88"/>
      <c r="M79" s="89"/>
    </row>
    <row r="80" spans="1:13" ht="18" customHeight="1">
      <c r="A80" s="86" t="s">
        <v>25</v>
      </c>
      <c r="B80" s="98" t="s">
        <v>116</v>
      </c>
      <c r="C80" s="99" t="s">
        <v>116</v>
      </c>
      <c r="D80" s="100" t="s">
        <v>116</v>
      </c>
      <c r="E80" s="87"/>
      <c r="F80" s="88"/>
      <c r="G80" s="89"/>
      <c r="H80" s="87"/>
      <c r="I80" s="88"/>
      <c r="J80" s="89"/>
      <c r="K80" s="87"/>
      <c r="L80" s="88"/>
      <c r="M80" s="89"/>
    </row>
    <row r="81" spans="1:13" ht="18" customHeight="1">
      <c r="A81" s="82" t="s">
        <v>26</v>
      </c>
      <c r="B81" s="83"/>
      <c r="C81" s="84"/>
      <c r="D81" s="85"/>
      <c r="E81" s="83"/>
      <c r="F81" s="84"/>
      <c r="G81" s="85"/>
      <c r="H81" s="83" t="s">
        <v>116</v>
      </c>
      <c r="I81" s="84" t="s">
        <v>116</v>
      </c>
      <c r="J81" s="85" t="s">
        <v>116</v>
      </c>
      <c r="K81" s="83"/>
      <c r="L81" s="84"/>
      <c r="M81" s="85"/>
    </row>
    <row r="82" spans="1:13" ht="18" customHeight="1">
      <c r="A82" s="86" t="s">
        <v>27</v>
      </c>
      <c r="B82" s="87"/>
      <c r="C82" s="88"/>
      <c r="D82" s="89"/>
      <c r="E82" s="87"/>
      <c r="F82" s="88"/>
      <c r="G82" s="89"/>
      <c r="H82" s="87"/>
      <c r="I82" s="88"/>
      <c r="J82" s="89"/>
      <c r="K82" s="87"/>
      <c r="L82" s="88"/>
      <c r="M82" s="89"/>
    </row>
    <row r="83" spans="1:13" ht="18" customHeight="1">
      <c r="A83" s="82" t="s">
        <v>28</v>
      </c>
      <c r="B83" s="83"/>
      <c r="C83" s="84"/>
      <c r="D83" s="85"/>
      <c r="E83" s="83"/>
      <c r="F83" s="84"/>
      <c r="G83" s="85"/>
      <c r="H83" s="83"/>
      <c r="I83" s="84"/>
      <c r="J83" s="85"/>
      <c r="K83" s="83"/>
      <c r="L83" s="84"/>
      <c r="M83" s="85"/>
    </row>
    <row r="84" spans="1:13" ht="18" customHeight="1">
      <c r="A84" s="82" t="s">
        <v>29</v>
      </c>
      <c r="B84" s="83"/>
      <c r="C84" s="84"/>
      <c r="D84" s="85"/>
      <c r="E84" s="83"/>
      <c r="F84" s="84"/>
      <c r="G84" s="85"/>
      <c r="H84" s="83" t="s">
        <v>122</v>
      </c>
      <c r="I84" s="84" t="s">
        <v>76</v>
      </c>
      <c r="J84" s="85" t="s">
        <v>76</v>
      </c>
      <c r="K84" s="83"/>
      <c r="L84" s="84"/>
      <c r="M84" s="85"/>
    </row>
    <row r="85" spans="1:13" ht="18" customHeight="1">
      <c r="A85" s="82" t="s">
        <v>30</v>
      </c>
      <c r="B85" s="83"/>
      <c r="C85" s="84"/>
      <c r="D85" s="85"/>
      <c r="E85" s="83"/>
      <c r="F85" s="84"/>
      <c r="G85" s="85"/>
      <c r="H85" s="83"/>
      <c r="I85" s="84"/>
      <c r="J85" s="85"/>
      <c r="K85" s="83"/>
      <c r="L85" s="84"/>
      <c r="M85" s="85"/>
    </row>
    <row r="86" spans="1:13" ht="18" customHeight="1">
      <c r="A86" s="82" t="s">
        <v>31</v>
      </c>
      <c r="B86" s="83"/>
      <c r="C86" s="84"/>
      <c r="D86" s="85"/>
      <c r="E86" s="83"/>
      <c r="F86" s="84"/>
      <c r="G86" s="85"/>
      <c r="H86" s="83"/>
      <c r="I86" s="84"/>
      <c r="J86" s="85"/>
      <c r="K86" s="83"/>
      <c r="L86" s="84"/>
      <c r="M86" s="85"/>
    </row>
    <row r="87" spans="1:13" ht="18" customHeight="1">
      <c r="A87" s="86" t="s">
        <v>32</v>
      </c>
      <c r="B87" s="87"/>
      <c r="C87" s="88"/>
      <c r="D87" s="89"/>
      <c r="E87" s="87"/>
      <c r="F87" s="88"/>
      <c r="G87" s="89"/>
      <c r="H87" s="87" t="s">
        <v>116</v>
      </c>
      <c r="I87" s="88" t="s">
        <v>116</v>
      </c>
      <c r="J87" s="89" t="s">
        <v>116</v>
      </c>
      <c r="K87" s="87" t="s">
        <v>116</v>
      </c>
      <c r="L87" s="88" t="s">
        <v>72</v>
      </c>
      <c r="M87" s="89" t="s">
        <v>72</v>
      </c>
    </row>
    <row r="88" spans="1:13" ht="18" customHeight="1">
      <c r="A88" s="82" t="s">
        <v>33</v>
      </c>
      <c r="B88" s="83"/>
      <c r="C88" s="84"/>
      <c r="D88" s="85"/>
      <c r="E88" s="83"/>
      <c r="F88" s="84"/>
      <c r="G88" s="85"/>
      <c r="H88" s="83"/>
      <c r="I88" s="84"/>
      <c r="J88" s="85"/>
      <c r="K88" s="83"/>
      <c r="L88" s="84"/>
      <c r="M88" s="85"/>
    </row>
    <row r="89" spans="1:13" ht="18" customHeight="1">
      <c r="A89" s="82" t="s">
        <v>34</v>
      </c>
      <c r="B89" s="83"/>
      <c r="C89" s="84"/>
      <c r="D89" s="85"/>
      <c r="E89" s="83"/>
      <c r="F89" s="84"/>
      <c r="G89" s="85"/>
      <c r="H89" s="83"/>
      <c r="I89" s="84"/>
      <c r="J89" s="85"/>
      <c r="K89" s="83"/>
      <c r="L89" s="84"/>
      <c r="M89" s="85"/>
    </row>
    <row r="90" spans="1:13" ht="18" customHeight="1">
      <c r="A90" s="82" t="s">
        <v>35</v>
      </c>
      <c r="B90" s="83"/>
      <c r="C90" s="84"/>
      <c r="D90" s="85"/>
      <c r="E90" s="83"/>
      <c r="F90" s="84"/>
      <c r="G90" s="85"/>
      <c r="H90" s="83" t="s">
        <v>116</v>
      </c>
      <c r="I90" s="84" t="s">
        <v>116</v>
      </c>
      <c r="J90" s="85" t="s">
        <v>116</v>
      </c>
      <c r="K90" s="83"/>
      <c r="L90" s="84"/>
      <c r="M90" s="85"/>
    </row>
    <row r="91" spans="1:13" ht="18" customHeight="1">
      <c r="A91" s="86" t="s">
        <v>36</v>
      </c>
      <c r="B91" s="87"/>
      <c r="C91" s="88"/>
      <c r="D91" s="89"/>
      <c r="E91" s="87"/>
      <c r="F91" s="88"/>
      <c r="G91" s="89"/>
      <c r="H91" s="87"/>
      <c r="I91" s="88"/>
      <c r="J91" s="89"/>
      <c r="K91" s="87"/>
      <c r="L91" s="88"/>
      <c r="M91" s="89"/>
    </row>
    <row r="92" spans="1:13" ht="18" customHeight="1">
      <c r="A92" s="82" t="s">
        <v>37</v>
      </c>
      <c r="B92" s="83"/>
      <c r="C92" s="84"/>
      <c r="D92" s="85"/>
      <c r="E92" s="83"/>
      <c r="F92" s="84"/>
      <c r="G92" s="85"/>
      <c r="H92" s="83"/>
      <c r="I92" s="84"/>
      <c r="J92" s="85"/>
      <c r="K92" s="83" t="s">
        <v>116</v>
      </c>
      <c r="L92" s="84" t="s">
        <v>72</v>
      </c>
      <c r="M92" s="85" t="s">
        <v>72</v>
      </c>
    </row>
    <row r="93" spans="1:13" ht="18" customHeight="1">
      <c r="A93" s="82" t="s">
        <v>38</v>
      </c>
      <c r="B93" s="83"/>
      <c r="C93" s="84"/>
      <c r="D93" s="85"/>
      <c r="E93" s="83"/>
      <c r="F93" s="84"/>
      <c r="G93" s="85"/>
      <c r="H93" s="83" t="s">
        <v>116</v>
      </c>
      <c r="I93" s="84" t="s">
        <v>116</v>
      </c>
      <c r="J93" s="85" t="s">
        <v>116</v>
      </c>
      <c r="K93" s="83"/>
      <c r="L93" s="84"/>
      <c r="M93" s="85"/>
    </row>
    <row r="94" spans="1:13" ht="18" customHeight="1">
      <c r="A94" s="82" t="s">
        <v>39</v>
      </c>
      <c r="B94" s="83"/>
      <c r="C94" s="84"/>
      <c r="D94" s="85"/>
      <c r="E94" s="83"/>
      <c r="F94" s="84"/>
      <c r="G94" s="85"/>
      <c r="H94" s="83" t="s">
        <v>77</v>
      </c>
      <c r="I94" s="84" t="s">
        <v>77</v>
      </c>
      <c r="J94" s="85" t="s">
        <v>77</v>
      </c>
      <c r="K94" s="83"/>
      <c r="L94" s="84"/>
      <c r="M94" s="85"/>
    </row>
    <row r="95" spans="1:13" ht="18" customHeight="1">
      <c r="A95" s="82" t="s">
        <v>40</v>
      </c>
      <c r="B95" s="83"/>
      <c r="C95" s="84"/>
      <c r="D95" s="85"/>
      <c r="E95" s="83"/>
      <c r="F95" s="84"/>
      <c r="G95" s="85"/>
      <c r="H95" s="83"/>
      <c r="I95" s="84"/>
      <c r="J95" s="85"/>
      <c r="K95" s="83"/>
      <c r="L95" s="84"/>
      <c r="M95" s="85"/>
    </row>
    <row r="96" spans="1:13" ht="18" customHeight="1">
      <c r="A96" s="86" t="s">
        <v>41</v>
      </c>
      <c r="B96" s="87"/>
      <c r="C96" s="88"/>
      <c r="D96" s="89"/>
      <c r="E96" s="98" t="s">
        <v>116</v>
      </c>
      <c r="F96" s="99" t="s">
        <v>116</v>
      </c>
      <c r="G96" s="100" t="s">
        <v>116</v>
      </c>
      <c r="H96" s="87"/>
      <c r="I96" s="88"/>
      <c r="J96" s="89"/>
      <c r="K96" s="87" t="s">
        <v>116</v>
      </c>
      <c r="L96" s="88" t="s">
        <v>116</v>
      </c>
      <c r="M96" s="89" t="s">
        <v>116</v>
      </c>
    </row>
    <row r="97" spans="1:13" ht="18" customHeight="1">
      <c r="A97" s="82" t="s">
        <v>42</v>
      </c>
      <c r="B97" s="83"/>
      <c r="C97" s="84"/>
      <c r="D97" s="85"/>
      <c r="E97" s="83"/>
      <c r="F97" s="84"/>
      <c r="G97" s="85"/>
      <c r="H97" s="83" t="s">
        <v>116</v>
      </c>
      <c r="I97" s="84" t="s">
        <v>116</v>
      </c>
      <c r="J97" s="85" t="s">
        <v>116</v>
      </c>
      <c r="K97" s="83"/>
      <c r="L97" s="84"/>
      <c r="M97" s="85"/>
    </row>
    <row r="98" spans="1:13" ht="18" customHeight="1">
      <c r="A98" s="86" t="s">
        <v>43</v>
      </c>
      <c r="B98" s="87"/>
      <c r="C98" s="88"/>
      <c r="D98" s="89"/>
      <c r="E98" s="87"/>
      <c r="F98" s="88"/>
      <c r="G98" s="89"/>
      <c r="H98" s="87"/>
      <c r="I98" s="88"/>
      <c r="J98" s="89"/>
      <c r="K98" s="87"/>
      <c r="L98" s="88"/>
      <c r="M98" s="89"/>
    </row>
    <row r="99" spans="1:13" ht="18" customHeight="1">
      <c r="A99" s="82" t="s">
        <v>44</v>
      </c>
      <c r="B99" s="83"/>
      <c r="C99" s="84"/>
      <c r="D99" s="85"/>
      <c r="E99" s="83"/>
      <c r="F99" s="84"/>
      <c r="G99" s="85"/>
      <c r="H99" s="83" t="s">
        <v>122</v>
      </c>
      <c r="I99" s="84" t="s">
        <v>78</v>
      </c>
      <c r="J99" s="85" t="s">
        <v>78</v>
      </c>
      <c r="K99" s="83"/>
      <c r="L99" s="84"/>
      <c r="M99" s="85"/>
    </row>
    <row r="100" spans="1:13" ht="18" customHeight="1">
      <c r="A100" s="82" t="s">
        <v>45</v>
      </c>
      <c r="B100" s="83"/>
      <c r="C100" s="84"/>
      <c r="D100" s="85"/>
      <c r="E100" s="83"/>
      <c r="F100" s="84"/>
      <c r="G100" s="85"/>
      <c r="H100" s="83" t="s">
        <v>116</v>
      </c>
      <c r="I100" s="84" t="s">
        <v>72</v>
      </c>
      <c r="J100" s="85" t="s">
        <v>72</v>
      </c>
      <c r="K100" s="83"/>
      <c r="L100" s="84"/>
      <c r="M100" s="85"/>
    </row>
    <row r="101" spans="1:13" ht="18" customHeight="1">
      <c r="A101" s="82" t="s">
        <v>46</v>
      </c>
      <c r="B101" s="83"/>
      <c r="C101" s="84"/>
      <c r="D101" s="85"/>
      <c r="E101" s="83"/>
      <c r="F101" s="84"/>
      <c r="G101" s="85"/>
      <c r="H101" s="83"/>
      <c r="I101" s="84"/>
      <c r="J101" s="85"/>
      <c r="K101" s="83"/>
      <c r="L101" s="84"/>
      <c r="M101" s="85"/>
    </row>
    <row r="102" spans="1:13" ht="18" customHeight="1">
      <c r="A102" s="82" t="s">
        <v>47</v>
      </c>
      <c r="B102" s="83"/>
      <c r="C102" s="84"/>
      <c r="D102" s="85"/>
      <c r="E102" s="83"/>
      <c r="F102" s="84"/>
      <c r="G102" s="85"/>
      <c r="H102" s="83" t="s">
        <v>116</v>
      </c>
      <c r="I102" s="84" t="s">
        <v>72</v>
      </c>
      <c r="J102" s="85" t="s">
        <v>72</v>
      </c>
      <c r="K102" s="83"/>
      <c r="L102" s="84"/>
      <c r="M102" s="85"/>
    </row>
    <row r="103" spans="1:13" ht="18" customHeight="1">
      <c r="A103" s="82" t="s">
        <v>48</v>
      </c>
      <c r="B103" s="83"/>
      <c r="C103" s="84"/>
      <c r="D103" s="85"/>
      <c r="E103" s="83"/>
      <c r="F103" s="84"/>
      <c r="G103" s="85"/>
      <c r="H103" s="83" t="s">
        <v>116</v>
      </c>
      <c r="I103" s="84" t="s">
        <v>72</v>
      </c>
      <c r="J103" s="85" t="s">
        <v>72</v>
      </c>
      <c r="K103" s="83"/>
      <c r="L103" s="84"/>
      <c r="M103" s="85"/>
    </row>
    <row r="104" spans="1:13" ht="18" customHeight="1">
      <c r="A104" s="86" t="s">
        <v>49</v>
      </c>
      <c r="B104" s="87"/>
      <c r="C104" s="88"/>
      <c r="D104" s="89"/>
      <c r="E104" s="87"/>
      <c r="F104" s="88"/>
      <c r="G104" s="89"/>
      <c r="H104" s="87"/>
      <c r="I104" s="88"/>
      <c r="J104" s="89"/>
      <c r="K104" s="87"/>
      <c r="L104" s="88"/>
      <c r="M104" s="89"/>
    </row>
    <row r="105" spans="1:13" ht="18" customHeight="1">
      <c r="A105" s="82" t="s">
        <v>50</v>
      </c>
      <c r="B105" s="83"/>
      <c r="C105" s="84"/>
      <c r="D105" s="85"/>
      <c r="E105" s="83"/>
      <c r="F105" s="84"/>
      <c r="G105" s="85"/>
      <c r="H105" s="83" t="s">
        <v>116</v>
      </c>
      <c r="I105" s="84" t="s">
        <v>72</v>
      </c>
      <c r="J105" s="85" t="s">
        <v>72</v>
      </c>
      <c r="K105" s="83"/>
      <c r="L105" s="84"/>
      <c r="M105" s="85"/>
    </row>
    <row r="106" spans="1:13" ht="18" customHeight="1">
      <c r="A106" s="86" t="s">
        <v>51</v>
      </c>
      <c r="B106" s="87"/>
      <c r="C106" s="88"/>
      <c r="D106" s="89"/>
      <c r="E106" s="87"/>
      <c r="F106" s="88"/>
      <c r="G106" s="89"/>
      <c r="H106" s="87"/>
      <c r="I106" s="88"/>
      <c r="J106" s="89"/>
      <c r="K106" s="87"/>
      <c r="L106" s="88"/>
      <c r="M106" s="89"/>
    </row>
    <row r="107" spans="1:13" ht="18" customHeight="1">
      <c r="A107" s="82" t="s">
        <v>52</v>
      </c>
      <c r="B107" s="83"/>
      <c r="C107" s="84"/>
      <c r="D107" s="85"/>
      <c r="E107" s="98" t="s">
        <v>116</v>
      </c>
      <c r="F107" s="99" t="s">
        <v>116</v>
      </c>
      <c r="G107" s="100" t="s">
        <v>116</v>
      </c>
      <c r="H107" s="83" t="s">
        <v>122</v>
      </c>
      <c r="I107" s="84"/>
      <c r="J107" s="85"/>
      <c r="K107" s="83"/>
      <c r="L107" s="84"/>
      <c r="M107" s="85"/>
    </row>
    <row r="108" spans="1:13" ht="18" customHeight="1">
      <c r="A108" s="82" t="s">
        <v>53</v>
      </c>
      <c r="B108" s="83"/>
      <c r="C108" s="84"/>
      <c r="D108" s="85"/>
      <c r="E108" s="83"/>
      <c r="F108" s="84"/>
      <c r="G108" s="85"/>
      <c r="H108" s="83"/>
      <c r="I108" s="84"/>
      <c r="J108" s="85"/>
      <c r="K108" s="83"/>
      <c r="L108" s="84"/>
      <c r="M108" s="85"/>
    </row>
    <row r="109" spans="1:13" ht="18" customHeight="1" thickBot="1">
      <c r="A109" s="90" t="s">
        <v>54</v>
      </c>
      <c r="B109" s="91"/>
      <c r="C109" s="92"/>
      <c r="D109" s="93"/>
      <c r="E109" s="91"/>
      <c r="F109" s="92"/>
      <c r="G109" s="93"/>
      <c r="H109" s="91"/>
      <c r="I109" s="92" t="s">
        <v>79</v>
      </c>
      <c r="J109" s="93" t="s">
        <v>79</v>
      </c>
      <c r="K109" s="91"/>
      <c r="L109" s="92"/>
      <c r="M109" s="93"/>
    </row>
  </sheetData>
  <mergeCells count="6">
    <mergeCell ref="B57:D57"/>
    <mergeCell ref="E57:G57"/>
    <mergeCell ref="B56:J56"/>
    <mergeCell ref="K56:M56"/>
    <mergeCell ref="H57:J57"/>
    <mergeCell ref="K57:M57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9"/>
  <sheetViews>
    <sheetView workbookViewId="0" topLeftCell="A1">
      <selection activeCell="Q25" sqref="Q25"/>
    </sheetView>
  </sheetViews>
  <sheetFormatPr defaultColWidth="10.90625" defaultRowHeight="18" customHeight="1"/>
  <cols>
    <col min="1" max="1" width="12.0859375" style="12" bestFit="1" customWidth="1"/>
    <col min="2" max="4" width="9.36328125" style="12" bestFit="1" customWidth="1"/>
    <col min="5" max="5" width="9.90625" style="12" bestFit="1" customWidth="1"/>
    <col min="6" max="7" width="9.36328125" style="12" bestFit="1" customWidth="1"/>
    <col min="8" max="9" width="9.453125" style="12" bestFit="1" customWidth="1"/>
    <col min="10" max="10" width="12.99609375" style="12" bestFit="1" customWidth="1"/>
    <col min="11" max="11" width="9.36328125" style="12" bestFit="1" customWidth="1"/>
    <col min="12" max="12" width="11.0859375" style="12" bestFit="1" customWidth="1"/>
    <col min="13" max="13" width="9.453125" style="12" bestFit="1" customWidth="1"/>
    <col min="14" max="16384" width="10.6328125" style="12" customWidth="1"/>
  </cols>
  <sheetData>
    <row r="1" spans="1:13" ht="30.75" thickBot="1">
      <c r="A1" s="1" t="s">
        <v>80</v>
      </c>
      <c r="B1" s="2" t="s">
        <v>81</v>
      </c>
      <c r="C1" s="3" t="s">
        <v>82</v>
      </c>
      <c r="D1" s="4" t="s">
        <v>125</v>
      </c>
      <c r="E1" s="5" t="s">
        <v>83</v>
      </c>
      <c r="F1" s="6" t="s">
        <v>126</v>
      </c>
      <c r="G1" s="7" t="s">
        <v>84</v>
      </c>
      <c r="H1" s="8" t="s">
        <v>85</v>
      </c>
      <c r="I1" s="9" t="s">
        <v>86</v>
      </c>
      <c r="J1" s="10" t="s">
        <v>87</v>
      </c>
      <c r="K1" s="10" t="s">
        <v>88</v>
      </c>
      <c r="L1" s="11" t="s">
        <v>89</v>
      </c>
      <c r="M1" s="10" t="s">
        <v>90</v>
      </c>
    </row>
    <row r="2" spans="1:13" ht="18" customHeight="1">
      <c r="A2" s="13" t="s">
        <v>4</v>
      </c>
      <c r="B2" s="14">
        <v>2262</v>
      </c>
      <c r="C2" s="15">
        <v>3074</v>
      </c>
      <c r="D2" s="16">
        <f aca="true" t="shared" si="0" ref="D2:D21">C2-B2</f>
        <v>812</v>
      </c>
      <c r="E2" s="17">
        <v>9676</v>
      </c>
      <c r="F2" s="18">
        <f aca="true" t="shared" si="1" ref="F2:F21">E2-C2</f>
        <v>6602</v>
      </c>
      <c r="G2" s="19">
        <v>33650</v>
      </c>
      <c r="H2" s="20">
        <v>25729</v>
      </c>
      <c r="I2" s="21">
        <v>26703</v>
      </c>
      <c r="J2" s="22">
        <f aca="true" t="shared" si="2" ref="J2:J33">B2+D2+F2+G2+H2+I2</f>
        <v>95758</v>
      </c>
      <c r="K2" s="23"/>
      <c r="L2" s="24"/>
      <c r="M2" s="25">
        <f>SUM(J2:L2)</f>
        <v>95758</v>
      </c>
    </row>
    <row r="3" spans="1:13" ht="18" customHeight="1">
      <c r="A3" s="26" t="s">
        <v>5</v>
      </c>
      <c r="B3" s="14">
        <v>368</v>
      </c>
      <c r="C3" s="15">
        <v>504</v>
      </c>
      <c r="D3" s="16">
        <f t="shared" si="0"/>
        <v>136</v>
      </c>
      <c r="E3" s="17">
        <v>1509</v>
      </c>
      <c r="F3" s="18">
        <f t="shared" si="1"/>
        <v>1005</v>
      </c>
      <c r="G3" s="27">
        <v>2305</v>
      </c>
      <c r="H3" s="28">
        <v>1756</v>
      </c>
      <c r="I3" s="29">
        <v>1746</v>
      </c>
      <c r="J3" s="30">
        <f t="shared" si="2"/>
        <v>7316</v>
      </c>
      <c r="K3" s="31"/>
      <c r="L3" s="32"/>
      <c r="M3" s="25">
        <f>SUM(J3:L3)</f>
        <v>7316</v>
      </c>
    </row>
    <row r="4" spans="1:13" ht="18" customHeight="1">
      <c r="A4" s="26" t="s">
        <v>6</v>
      </c>
      <c r="B4" s="14">
        <v>11339</v>
      </c>
      <c r="C4" s="15">
        <v>16680</v>
      </c>
      <c r="D4" s="16">
        <f t="shared" si="0"/>
        <v>5341</v>
      </c>
      <c r="E4" s="17">
        <v>40452</v>
      </c>
      <c r="F4" s="18">
        <f t="shared" si="1"/>
        <v>23772</v>
      </c>
      <c r="G4" s="27">
        <v>62360</v>
      </c>
      <c r="H4" s="28">
        <v>46316</v>
      </c>
      <c r="I4" s="29">
        <v>52499</v>
      </c>
      <c r="J4" s="30">
        <f t="shared" si="2"/>
        <v>201627</v>
      </c>
      <c r="K4" s="31">
        <v>98203</v>
      </c>
      <c r="L4" s="32"/>
      <c r="M4" s="25">
        <f aca="true" t="shared" si="3" ref="M4:M52">SUM(J4:L4)</f>
        <v>299830</v>
      </c>
    </row>
    <row r="5" spans="1:13" ht="18" customHeight="1">
      <c r="A5" s="26" t="s">
        <v>7</v>
      </c>
      <c r="B5" s="14">
        <v>7430</v>
      </c>
      <c r="C5" s="15">
        <v>11260</v>
      </c>
      <c r="D5" s="16">
        <f t="shared" si="0"/>
        <v>3830</v>
      </c>
      <c r="E5" s="17">
        <v>29775</v>
      </c>
      <c r="F5" s="18">
        <f t="shared" si="1"/>
        <v>18515</v>
      </c>
      <c r="G5" s="27">
        <v>103564</v>
      </c>
      <c r="H5" s="28">
        <v>37195</v>
      </c>
      <c r="I5" s="29">
        <v>36495</v>
      </c>
      <c r="J5" s="30">
        <f t="shared" si="2"/>
        <v>207029</v>
      </c>
      <c r="K5" s="31"/>
      <c r="L5" s="94"/>
      <c r="M5" s="25">
        <f t="shared" si="3"/>
        <v>207029</v>
      </c>
    </row>
    <row r="6" spans="1:13" ht="18" customHeight="1">
      <c r="A6" s="33" t="s">
        <v>8</v>
      </c>
      <c r="B6" s="34">
        <v>79519</v>
      </c>
      <c r="C6" s="15">
        <v>181817</v>
      </c>
      <c r="D6" s="34">
        <f t="shared" si="0"/>
        <v>102298</v>
      </c>
      <c r="E6" s="17">
        <v>181817</v>
      </c>
      <c r="F6" s="35">
        <f t="shared" si="1"/>
        <v>0</v>
      </c>
      <c r="G6" s="36">
        <v>215071</v>
      </c>
      <c r="H6" s="37">
        <v>257589</v>
      </c>
      <c r="I6" s="38">
        <v>536431</v>
      </c>
      <c r="J6" s="39">
        <f t="shared" si="2"/>
        <v>1190908</v>
      </c>
      <c r="K6" s="40">
        <v>584000</v>
      </c>
      <c r="L6" s="41">
        <v>630000</v>
      </c>
      <c r="M6" s="42">
        <f t="shared" si="3"/>
        <v>2404908</v>
      </c>
    </row>
    <row r="7" spans="1:13" ht="18" customHeight="1">
      <c r="A7" s="33" t="s">
        <v>9</v>
      </c>
      <c r="B7" s="34">
        <v>0</v>
      </c>
      <c r="C7" s="15">
        <v>0</v>
      </c>
      <c r="D7" s="34">
        <f t="shared" si="0"/>
        <v>0</v>
      </c>
      <c r="E7" s="17">
        <v>0</v>
      </c>
      <c r="F7" s="35">
        <f t="shared" si="1"/>
        <v>0</v>
      </c>
      <c r="G7" s="36">
        <v>14947</v>
      </c>
      <c r="H7" s="37">
        <v>13781</v>
      </c>
      <c r="I7" s="38">
        <v>18128</v>
      </c>
      <c r="J7" s="39">
        <f t="shared" si="2"/>
        <v>46856</v>
      </c>
      <c r="K7" s="40">
        <v>101730</v>
      </c>
      <c r="L7" s="41"/>
      <c r="M7" s="42">
        <f t="shared" si="3"/>
        <v>148586</v>
      </c>
    </row>
    <row r="8" spans="1:13" ht="18" customHeight="1">
      <c r="A8" s="33" t="s">
        <v>10</v>
      </c>
      <c r="B8" s="34">
        <v>6490</v>
      </c>
      <c r="C8" s="15">
        <v>12635</v>
      </c>
      <c r="D8" s="34">
        <f t="shared" si="0"/>
        <v>6145</v>
      </c>
      <c r="E8" s="17">
        <v>26468</v>
      </c>
      <c r="F8" s="35">
        <f t="shared" si="1"/>
        <v>13833</v>
      </c>
      <c r="G8" s="36">
        <v>22700</v>
      </c>
      <c r="H8" s="37">
        <v>18625</v>
      </c>
      <c r="I8" s="38">
        <v>19125</v>
      </c>
      <c r="J8" s="39">
        <f t="shared" si="2"/>
        <v>86918</v>
      </c>
      <c r="K8" s="40">
        <v>42161</v>
      </c>
      <c r="L8" s="41"/>
      <c r="M8" s="42">
        <f t="shared" si="3"/>
        <v>129079</v>
      </c>
    </row>
    <row r="9" spans="1:13" ht="18" customHeight="1">
      <c r="A9" s="26" t="s">
        <v>11</v>
      </c>
      <c r="B9" s="14">
        <v>1200</v>
      </c>
      <c r="C9" s="15">
        <v>1822</v>
      </c>
      <c r="D9" s="16">
        <f t="shared" si="0"/>
        <v>622</v>
      </c>
      <c r="E9" s="17">
        <v>4640</v>
      </c>
      <c r="F9" s="18">
        <f t="shared" si="1"/>
        <v>2818</v>
      </c>
      <c r="G9" s="27">
        <v>2325</v>
      </c>
      <c r="H9" s="28">
        <v>1051</v>
      </c>
      <c r="I9" s="29">
        <v>1004</v>
      </c>
      <c r="J9" s="30">
        <f t="shared" si="2"/>
        <v>9020</v>
      </c>
      <c r="K9" s="31">
        <v>1058</v>
      </c>
      <c r="L9" s="32">
        <v>5732</v>
      </c>
      <c r="M9" s="25">
        <f t="shared" si="3"/>
        <v>15810</v>
      </c>
    </row>
    <row r="10" spans="1:13" ht="18" customHeight="1">
      <c r="A10" s="33" t="s">
        <v>70</v>
      </c>
      <c r="B10" s="34">
        <v>0</v>
      </c>
      <c r="C10" s="15">
        <v>0</v>
      </c>
      <c r="D10" s="34">
        <f t="shared" si="0"/>
        <v>0</v>
      </c>
      <c r="E10" s="17">
        <v>3468</v>
      </c>
      <c r="F10" s="35">
        <f t="shared" si="1"/>
        <v>3468</v>
      </c>
      <c r="G10" s="101"/>
      <c r="H10" s="95"/>
      <c r="I10" s="102"/>
      <c r="J10" s="39">
        <f t="shared" si="2"/>
        <v>3468</v>
      </c>
      <c r="K10" s="40">
        <v>4677</v>
      </c>
      <c r="L10" s="41">
        <v>30000</v>
      </c>
      <c r="M10" s="42">
        <f t="shared" si="3"/>
        <v>38145</v>
      </c>
    </row>
    <row r="11" spans="1:13" ht="18" customHeight="1">
      <c r="A11" s="26" t="s">
        <v>12</v>
      </c>
      <c r="B11" s="14">
        <v>12887</v>
      </c>
      <c r="C11" s="15">
        <v>18822</v>
      </c>
      <c r="D11" s="16">
        <f t="shared" si="0"/>
        <v>5935</v>
      </c>
      <c r="E11" s="17">
        <v>58392</v>
      </c>
      <c r="F11" s="18">
        <f t="shared" si="1"/>
        <v>39570</v>
      </c>
      <c r="G11" s="27">
        <v>164993</v>
      </c>
      <c r="H11" s="28">
        <v>138601</v>
      </c>
      <c r="I11" s="29">
        <v>243314</v>
      </c>
      <c r="J11" s="30">
        <f t="shared" si="2"/>
        <v>605300</v>
      </c>
      <c r="K11" s="31"/>
      <c r="L11" s="32"/>
      <c r="M11" s="25">
        <f t="shared" si="3"/>
        <v>605300</v>
      </c>
    </row>
    <row r="12" spans="1:13" ht="18" customHeight="1">
      <c r="A12" s="26" t="s">
        <v>13</v>
      </c>
      <c r="B12" s="14">
        <v>7709</v>
      </c>
      <c r="C12" s="15">
        <v>10925</v>
      </c>
      <c r="D12" s="16">
        <f t="shared" si="0"/>
        <v>3216</v>
      </c>
      <c r="E12" s="17">
        <v>30983</v>
      </c>
      <c r="F12" s="18">
        <f t="shared" si="1"/>
        <v>20058</v>
      </c>
      <c r="G12" s="27">
        <v>95781</v>
      </c>
      <c r="H12" s="28">
        <v>57471</v>
      </c>
      <c r="I12" s="29">
        <v>62214</v>
      </c>
      <c r="J12" s="30">
        <f t="shared" si="2"/>
        <v>246449</v>
      </c>
      <c r="K12" s="31"/>
      <c r="L12" s="32"/>
      <c r="M12" s="25">
        <f t="shared" si="3"/>
        <v>246449</v>
      </c>
    </row>
    <row r="13" spans="1:13" ht="18" customHeight="1">
      <c r="A13" s="33" t="s">
        <v>14</v>
      </c>
      <c r="B13" s="34">
        <v>0</v>
      </c>
      <c r="C13" s="15">
        <v>0</v>
      </c>
      <c r="D13" s="34">
        <f t="shared" si="0"/>
        <v>0</v>
      </c>
      <c r="E13" s="17">
        <v>0</v>
      </c>
      <c r="F13" s="35">
        <f t="shared" si="1"/>
        <v>0</v>
      </c>
      <c r="G13" s="36">
        <v>3292</v>
      </c>
      <c r="H13" s="37">
        <v>4499</v>
      </c>
      <c r="I13" s="38">
        <v>6217</v>
      </c>
      <c r="J13" s="39">
        <f t="shared" si="2"/>
        <v>14008</v>
      </c>
      <c r="K13" s="40"/>
      <c r="L13" s="41"/>
      <c r="M13" s="42">
        <f t="shared" si="3"/>
        <v>14008</v>
      </c>
    </row>
    <row r="14" spans="1:13" ht="18" customHeight="1">
      <c r="A14" s="26" t="s">
        <v>15</v>
      </c>
      <c r="B14" s="14">
        <v>1597</v>
      </c>
      <c r="C14" s="15">
        <v>1854</v>
      </c>
      <c r="D14" s="16">
        <f t="shared" si="0"/>
        <v>257</v>
      </c>
      <c r="E14" s="17">
        <v>5574</v>
      </c>
      <c r="F14" s="18">
        <f t="shared" si="1"/>
        <v>3720</v>
      </c>
      <c r="G14" s="101">
        <v>556</v>
      </c>
      <c r="H14" s="95">
        <v>454</v>
      </c>
      <c r="I14" s="29">
        <v>6585</v>
      </c>
      <c r="J14" s="30">
        <f t="shared" si="2"/>
        <v>13169</v>
      </c>
      <c r="K14" s="31"/>
      <c r="L14" s="32"/>
      <c r="M14" s="25">
        <f t="shared" si="3"/>
        <v>13169</v>
      </c>
    </row>
    <row r="15" spans="1:13" ht="18" customHeight="1">
      <c r="A15" s="26" t="s">
        <v>17</v>
      </c>
      <c r="B15" s="14">
        <v>19447</v>
      </c>
      <c r="C15" s="15">
        <v>30446</v>
      </c>
      <c r="D15" s="16">
        <f t="shared" si="0"/>
        <v>10999</v>
      </c>
      <c r="E15" s="17">
        <v>82286</v>
      </c>
      <c r="F15" s="18">
        <f t="shared" si="1"/>
        <v>51840</v>
      </c>
      <c r="G15" s="27">
        <v>5420</v>
      </c>
      <c r="H15" s="95">
        <v>21429</v>
      </c>
      <c r="I15" s="29">
        <v>39851</v>
      </c>
      <c r="J15" s="30">
        <f t="shared" si="2"/>
        <v>148986</v>
      </c>
      <c r="K15" s="31">
        <v>136000</v>
      </c>
      <c r="L15" s="32"/>
      <c r="M15" s="25">
        <f t="shared" si="3"/>
        <v>284986</v>
      </c>
    </row>
    <row r="16" spans="1:13" ht="18" customHeight="1">
      <c r="A16" s="26" t="s">
        <v>18</v>
      </c>
      <c r="B16" s="14">
        <v>11305</v>
      </c>
      <c r="C16" s="15">
        <v>16723</v>
      </c>
      <c r="D16" s="16">
        <f t="shared" si="0"/>
        <v>5418</v>
      </c>
      <c r="E16" s="17">
        <v>42898</v>
      </c>
      <c r="F16" s="18">
        <f t="shared" si="1"/>
        <v>26175</v>
      </c>
      <c r="G16" s="27">
        <v>46110</v>
      </c>
      <c r="H16" s="28">
        <v>34966</v>
      </c>
      <c r="I16" s="29">
        <v>37379</v>
      </c>
      <c r="J16" s="30">
        <f t="shared" si="2"/>
        <v>161353</v>
      </c>
      <c r="K16" s="31"/>
      <c r="L16" s="32"/>
      <c r="M16" s="25">
        <f t="shared" si="3"/>
        <v>161353</v>
      </c>
    </row>
    <row r="17" spans="1:13" ht="18" customHeight="1">
      <c r="A17" s="26" t="s">
        <v>19</v>
      </c>
      <c r="B17" s="14">
        <v>4490</v>
      </c>
      <c r="C17" s="15">
        <v>7382</v>
      </c>
      <c r="D17" s="16">
        <f t="shared" si="0"/>
        <v>2892</v>
      </c>
      <c r="E17" s="17">
        <v>17843</v>
      </c>
      <c r="F17" s="18">
        <f t="shared" si="1"/>
        <v>10461</v>
      </c>
      <c r="G17" s="27">
        <v>11139</v>
      </c>
      <c r="H17" s="95"/>
      <c r="I17" s="102"/>
      <c r="J17" s="30">
        <f t="shared" si="2"/>
        <v>28982</v>
      </c>
      <c r="K17" s="31"/>
      <c r="L17" s="32"/>
      <c r="M17" s="25">
        <f t="shared" si="3"/>
        <v>28982</v>
      </c>
    </row>
    <row r="18" spans="1:13" ht="18" customHeight="1">
      <c r="A18" s="26" t="s">
        <v>20</v>
      </c>
      <c r="B18" s="14">
        <v>1718</v>
      </c>
      <c r="C18" s="15">
        <v>2353</v>
      </c>
      <c r="D18" s="16">
        <f t="shared" si="0"/>
        <v>635</v>
      </c>
      <c r="E18" s="17">
        <v>5508</v>
      </c>
      <c r="F18" s="18">
        <f t="shared" si="1"/>
        <v>3155</v>
      </c>
      <c r="G18" s="27">
        <v>10272</v>
      </c>
      <c r="H18" s="28">
        <v>7867</v>
      </c>
      <c r="I18" s="29">
        <v>8132</v>
      </c>
      <c r="J18" s="30">
        <f t="shared" si="2"/>
        <v>31779</v>
      </c>
      <c r="K18" s="31"/>
      <c r="L18" s="32"/>
      <c r="M18" s="25">
        <f t="shared" si="3"/>
        <v>31779</v>
      </c>
    </row>
    <row r="19" spans="1:13" ht="18" customHeight="1">
      <c r="A19" s="33" t="s">
        <v>21</v>
      </c>
      <c r="B19" s="34">
        <v>28676</v>
      </c>
      <c r="C19" s="15">
        <v>53046</v>
      </c>
      <c r="D19" s="34">
        <f t="shared" si="0"/>
        <v>24370</v>
      </c>
      <c r="E19" s="17">
        <v>100359</v>
      </c>
      <c r="F19" s="35">
        <f t="shared" si="1"/>
        <v>47313</v>
      </c>
      <c r="G19" s="36">
        <v>20802</v>
      </c>
      <c r="H19" s="37">
        <v>18384</v>
      </c>
      <c r="I19" s="38">
        <v>15853</v>
      </c>
      <c r="J19" s="39">
        <f t="shared" si="2"/>
        <v>155398</v>
      </c>
      <c r="K19" s="40">
        <v>122328</v>
      </c>
      <c r="L19" s="41"/>
      <c r="M19" s="42">
        <f t="shared" si="3"/>
        <v>277726</v>
      </c>
    </row>
    <row r="20" spans="1:13" ht="18" customHeight="1">
      <c r="A20" s="26" t="s">
        <v>22</v>
      </c>
      <c r="B20" s="14">
        <v>1460</v>
      </c>
      <c r="C20" s="15">
        <v>1751</v>
      </c>
      <c r="D20" s="16">
        <f t="shared" si="0"/>
        <v>291</v>
      </c>
      <c r="E20" s="17">
        <v>4850</v>
      </c>
      <c r="F20" s="18">
        <f t="shared" si="1"/>
        <v>3099</v>
      </c>
      <c r="G20" s="27">
        <v>21453</v>
      </c>
      <c r="H20" s="28">
        <v>17550</v>
      </c>
      <c r="I20" s="29">
        <v>18605</v>
      </c>
      <c r="J20" s="30">
        <f t="shared" si="2"/>
        <v>62458</v>
      </c>
      <c r="K20" s="31"/>
      <c r="L20" s="32"/>
      <c r="M20" s="25">
        <f t="shared" si="3"/>
        <v>62458</v>
      </c>
    </row>
    <row r="21" spans="1:13" ht="18" customHeight="1">
      <c r="A21" s="26" t="s">
        <v>23</v>
      </c>
      <c r="B21" s="14">
        <v>623</v>
      </c>
      <c r="C21" s="15">
        <v>1079</v>
      </c>
      <c r="D21" s="16">
        <f t="shared" si="0"/>
        <v>456</v>
      </c>
      <c r="E21" s="17">
        <v>3236</v>
      </c>
      <c r="F21" s="18">
        <f t="shared" si="1"/>
        <v>2157</v>
      </c>
      <c r="G21" s="27">
        <v>1819</v>
      </c>
      <c r="H21" s="28">
        <v>1362</v>
      </c>
      <c r="I21" s="29">
        <v>862</v>
      </c>
      <c r="J21" s="30">
        <f t="shared" si="2"/>
        <v>7279</v>
      </c>
      <c r="K21" s="31"/>
      <c r="L21" s="32"/>
      <c r="M21" s="25">
        <f t="shared" si="3"/>
        <v>7279</v>
      </c>
    </row>
    <row r="22" spans="1:13" ht="18" customHeight="1">
      <c r="A22" s="33" t="s">
        <v>24</v>
      </c>
      <c r="B22" s="96"/>
      <c r="C22" s="15">
        <v>13296</v>
      </c>
      <c r="D22" s="96"/>
      <c r="E22" s="17">
        <v>43065</v>
      </c>
      <c r="F22" s="97"/>
      <c r="G22" s="101"/>
      <c r="H22" s="95"/>
      <c r="I22" s="102"/>
      <c r="J22" s="39">
        <f t="shared" si="2"/>
        <v>0</v>
      </c>
      <c r="K22" s="40">
        <v>29517</v>
      </c>
      <c r="L22" s="41">
        <v>93517</v>
      </c>
      <c r="M22" s="42">
        <f t="shared" si="3"/>
        <v>123034</v>
      </c>
    </row>
    <row r="23" spans="1:13" ht="18" customHeight="1">
      <c r="A23" s="33" t="s">
        <v>25</v>
      </c>
      <c r="B23" s="96"/>
      <c r="C23" s="15">
        <v>0</v>
      </c>
      <c r="D23" s="96"/>
      <c r="E23" s="17">
        <v>0</v>
      </c>
      <c r="F23" s="97"/>
      <c r="G23" s="36">
        <v>0</v>
      </c>
      <c r="H23" s="37">
        <v>0</v>
      </c>
      <c r="I23" s="38">
        <v>0</v>
      </c>
      <c r="J23" s="39">
        <f t="shared" si="2"/>
        <v>0</v>
      </c>
      <c r="K23" s="40"/>
      <c r="L23" s="41">
        <v>130000</v>
      </c>
      <c r="M23" s="42">
        <f t="shared" si="3"/>
        <v>130000</v>
      </c>
    </row>
    <row r="24" spans="1:13" ht="18" customHeight="1">
      <c r="A24" s="26" t="s">
        <v>26</v>
      </c>
      <c r="B24" s="14">
        <v>4978</v>
      </c>
      <c r="C24" s="15">
        <v>7363</v>
      </c>
      <c r="D24" s="16">
        <f aca="true" t="shared" si="4" ref="D24:D52">C24-B24</f>
        <v>2385</v>
      </c>
      <c r="E24" s="17">
        <v>22221</v>
      </c>
      <c r="F24" s="18">
        <f aca="true" t="shared" si="5" ref="F24:F30">E24-C24</f>
        <v>14858</v>
      </c>
      <c r="G24" s="101"/>
      <c r="H24" s="95"/>
      <c r="I24" s="102"/>
      <c r="J24" s="30">
        <f t="shared" si="2"/>
        <v>22221</v>
      </c>
      <c r="K24" s="31"/>
      <c r="L24" s="32"/>
      <c r="M24" s="25">
        <f t="shared" si="3"/>
        <v>22221</v>
      </c>
    </row>
    <row r="25" spans="1:13" ht="18" customHeight="1">
      <c r="A25" s="33" t="s">
        <v>27</v>
      </c>
      <c r="B25" s="34">
        <v>9166</v>
      </c>
      <c r="C25" s="15">
        <v>20108</v>
      </c>
      <c r="D25" s="34">
        <f t="shared" si="4"/>
        <v>10942</v>
      </c>
      <c r="E25" s="17">
        <v>33759</v>
      </c>
      <c r="F25" s="35">
        <f t="shared" si="5"/>
        <v>13651</v>
      </c>
      <c r="G25" s="36">
        <v>20025</v>
      </c>
      <c r="H25" s="37">
        <v>13021</v>
      </c>
      <c r="I25" s="38">
        <v>23932</v>
      </c>
      <c r="J25" s="39">
        <f t="shared" si="2"/>
        <v>90737</v>
      </c>
      <c r="K25" s="40">
        <v>45971</v>
      </c>
      <c r="L25" s="41">
        <v>51000</v>
      </c>
      <c r="M25" s="42">
        <f t="shared" si="3"/>
        <v>187708</v>
      </c>
    </row>
    <row r="26" spans="1:13" ht="18" customHeight="1">
      <c r="A26" s="26" t="s">
        <v>28</v>
      </c>
      <c r="B26" s="14">
        <v>925</v>
      </c>
      <c r="C26" s="15">
        <v>1214</v>
      </c>
      <c r="D26" s="16">
        <f t="shared" si="4"/>
        <v>289</v>
      </c>
      <c r="E26" s="17">
        <v>3652</v>
      </c>
      <c r="F26" s="18">
        <f t="shared" si="5"/>
        <v>2438</v>
      </c>
      <c r="G26" s="27">
        <v>25863</v>
      </c>
      <c r="H26" s="28">
        <v>20605</v>
      </c>
      <c r="I26" s="29">
        <v>18323</v>
      </c>
      <c r="J26" s="30">
        <f t="shared" si="2"/>
        <v>68443</v>
      </c>
      <c r="K26" s="31"/>
      <c r="L26" s="32"/>
      <c r="M26" s="25">
        <f t="shared" si="3"/>
        <v>68443</v>
      </c>
    </row>
    <row r="27" spans="1:13" ht="18" customHeight="1">
      <c r="A27" s="26" t="s">
        <v>29</v>
      </c>
      <c r="B27" s="14">
        <v>4157</v>
      </c>
      <c r="C27" s="15">
        <v>6487</v>
      </c>
      <c r="D27" s="16">
        <f t="shared" si="4"/>
        <v>2330</v>
      </c>
      <c r="E27" s="17">
        <v>15849</v>
      </c>
      <c r="F27" s="18">
        <f t="shared" si="5"/>
        <v>9362</v>
      </c>
      <c r="G27" s="101">
        <v>22318</v>
      </c>
      <c r="H27" s="95">
        <v>24462</v>
      </c>
      <c r="I27" s="102">
        <v>20944</v>
      </c>
      <c r="J27" s="30">
        <f t="shared" si="2"/>
        <v>83573</v>
      </c>
      <c r="K27" s="31"/>
      <c r="L27" s="32"/>
      <c r="M27" s="25">
        <f t="shared" si="3"/>
        <v>83573</v>
      </c>
    </row>
    <row r="28" spans="1:13" ht="18" customHeight="1">
      <c r="A28" s="26" t="s">
        <v>30</v>
      </c>
      <c r="B28" s="14">
        <v>457</v>
      </c>
      <c r="C28" s="15">
        <v>637</v>
      </c>
      <c r="D28" s="16">
        <f t="shared" si="4"/>
        <v>180</v>
      </c>
      <c r="E28" s="17">
        <v>2051</v>
      </c>
      <c r="F28" s="18">
        <f t="shared" si="5"/>
        <v>1414</v>
      </c>
      <c r="G28" s="27">
        <v>7473</v>
      </c>
      <c r="H28" s="28">
        <v>1783</v>
      </c>
      <c r="I28" s="29">
        <v>2444</v>
      </c>
      <c r="J28" s="30">
        <f t="shared" si="2"/>
        <v>13751</v>
      </c>
      <c r="K28" s="31"/>
      <c r="L28" s="32"/>
      <c r="M28" s="25">
        <f t="shared" si="3"/>
        <v>13751</v>
      </c>
    </row>
    <row r="29" spans="1:13" ht="18" customHeight="1">
      <c r="A29" s="26" t="s">
        <v>31</v>
      </c>
      <c r="B29" s="14">
        <v>2295</v>
      </c>
      <c r="C29" s="15">
        <v>2679</v>
      </c>
      <c r="D29" s="16">
        <f t="shared" si="4"/>
        <v>384</v>
      </c>
      <c r="E29" s="17">
        <v>6873</v>
      </c>
      <c r="F29" s="18">
        <f t="shared" si="5"/>
        <v>4194</v>
      </c>
      <c r="G29" s="27">
        <v>8485</v>
      </c>
      <c r="H29" s="28">
        <v>7732</v>
      </c>
      <c r="I29" s="29">
        <v>7221</v>
      </c>
      <c r="J29" s="30">
        <f t="shared" si="2"/>
        <v>30311</v>
      </c>
      <c r="K29" s="31"/>
      <c r="L29" s="32"/>
      <c r="M29" s="25">
        <f t="shared" si="3"/>
        <v>30311</v>
      </c>
    </row>
    <row r="30" spans="1:13" ht="18" customHeight="1">
      <c r="A30" s="33" t="s">
        <v>32</v>
      </c>
      <c r="B30" s="34">
        <v>5710</v>
      </c>
      <c r="C30" s="15">
        <v>28588</v>
      </c>
      <c r="D30" s="34">
        <f t="shared" si="4"/>
        <v>22878</v>
      </c>
      <c r="E30" s="17">
        <v>68153</v>
      </c>
      <c r="F30" s="35">
        <f t="shared" si="5"/>
        <v>39565</v>
      </c>
      <c r="G30" s="101"/>
      <c r="H30" s="95"/>
      <c r="I30" s="102"/>
      <c r="J30" s="39">
        <f t="shared" si="2"/>
        <v>68153</v>
      </c>
      <c r="K30" s="40"/>
      <c r="L30" s="41"/>
      <c r="M30" s="42">
        <f t="shared" si="3"/>
        <v>68153</v>
      </c>
    </row>
    <row r="31" spans="1:13" ht="18" customHeight="1">
      <c r="A31" s="26" t="s">
        <v>33</v>
      </c>
      <c r="B31" s="14">
        <v>1643</v>
      </c>
      <c r="C31" s="15">
        <v>1204</v>
      </c>
      <c r="D31" s="16">
        <f t="shared" si="4"/>
        <v>-439</v>
      </c>
      <c r="E31" s="17">
        <v>3112</v>
      </c>
      <c r="F31" s="18">
        <f aca="true" t="shared" si="6" ref="F31:F52">E31-C31</f>
        <v>1908</v>
      </c>
      <c r="G31" s="27">
        <v>1763</v>
      </c>
      <c r="H31" s="28">
        <v>1569</v>
      </c>
      <c r="I31" s="29">
        <v>1571</v>
      </c>
      <c r="J31" s="30">
        <f t="shared" si="2"/>
        <v>8015</v>
      </c>
      <c r="K31" s="31"/>
      <c r="L31" s="32"/>
      <c r="M31" s="25">
        <f t="shared" si="3"/>
        <v>8015</v>
      </c>
    </row>
    <row r="32" spans="1:13" ht="18" customHeight="1">
      <c r="A32" s="26" t="s">
        <v>34</v>
      </c>
      <c r="B32" s="14">
        <v>17460</v>
      </c>
      <c r="C32" s="15">
        <v>25286</v>
      </c>
      <c r="D32" s="16">
        <f t="shared" si="4"/>
        <v>7826</v>
      </c>
      <c r="E32" s="17">
        <v>71142</v>
      </c>
      <c r="F32" s="18">
        <f t="shared" si="6"/>
        <v>45856</v>
      </c>
      <c r="G32" s="27">
        <v>6823</v>
      </c>
      <c r="H32" s="28">
        <v>7634</v>
      </c>
      <c r="I32" s="29">
        <v>5078</v>
      </c>
      <c r="J32" s="30">
        <f t="shared" si="2"/>
        <v>90677</v>
      </c>
      <c r="K32" s="31"/>
      <c r="L32" s="32"/>
      <c r="M32" s="25">
        <f t="shared" si="3"/>
        <v>90677</v>
      </c>
    </row>
    <row r="33" spans="1:13" ht="18" customHeight="1">
      <c r="A33" s="26" t="s">
        <v>35</v>
      </c>
      <c r="B33" s="14">
        <v>3552</v>
      </c>
      <c r="C33" s="15">
        <v>4457</v>
      </c>
      <c r="D33" s="16">
        <f t="shared" si="4"/>
        <v>905</v>
      </c>
      <c r="E33" s="17">
        <v>12327</v>
      </c>
      <c r="F33" s="18">
        <f t="shared" si="6"/>
        <v>7870</v>
      </c>
      <c r="G33" s="101"/>
      <c r="H33" s="95"/>
      <c r="I33" s="102"/>
      <c r="J33" s="30">
        <f t="shared" si="2"/>
        <v>12327</v>
      </c>
      <c r="K33" s="31"/>
      <c r="L33" s="32"/>
      <c r="M33" s="25">
        <f t="shared" si="3"/>
        <v>12327</v>
      </c>
    </row>
    <row r="34" spans="1:13" ht="18" customHeight="1">
      <c r="A34" s="33" t="s">
        <v>36</v>
      </c>
      <c r="B34" s="34">
        <v>23902</v>
      </c>
      <c r="C34" s="15">
        <v>52888</v>
      </c>
      <c r="D34" s="34">
        <f t="shared" si="4"/>
        <v>28986</v>
      </c>
      <c r="E34" s="17">
        <v>92737</v>
      </c>
      <c r="F34" s="35">
        <f>E34-C34</f>
        <v>39849</v>
      </c>
      <c r="G34" s="36">
        <v>59877</v>
      </c>
      <c r="H34" s="37">
        <v>63686</v>
      </c>
      <c r="I34" s="38">
        <v>67426</v>
      </c>
      <c r="J34" s="39">
        <f aca="true" t="shared" si="7" ref="J34:J65">B34+D34+F34+G34+H34+I34</f>
        <v>283726</v>
      </c>
      <c r="K34" s="40">
        <v>106785</v>
      </c>
      <c r="L34" s="41"/>
      <c r="M34" s="42">
        <f t="shared" si="3"/>
        <v>390511</v>
      </c>
    </row>
    <row r="35" spans="1:13" ht="18" customHeight="1">
      <c r="A35" s="26" t="s">
        <v>37</v>
      </c>
      <c r="B35" s="14">
        <v>7404</v>
      </c>
      <c r="C35" s="15">
        <v>9948</v>
      </c>
      <c r="D35" s="16">
        <f t="shared" si="4"/>
        <v>2544</v>
      </c>
      <c r="E35" s="17">
        <v>31279</v>
      </c>
      <c r="F35" s="18">
        <f t="shared" si="6"/>
        <v>21331</v>
      </c>
      <c r="G35" s="27">
        <v>58998</v>
      </c>
      <c r="H35" s="28">
        <v>48478</v>
      </c>
      <c r="I35" s="29">
        <v>54814</v>
      </c>
      <c r="J35" s="30">
        <f t="shared" si="7"/>
        <v>193569</v>
      </c>
      <c r="K35" s="31"/>
      <c r="L35" s="32"/>
      <c r="M35" s="25">
        <f t="shared" si="3"/>
        <v>193569</v>
      </c>
    </row>
    <row r="36" spans="1:13" ht="18" customHeight="1">
      <c r="A36" s="26" t="s">
        <v>38</v>
      </c>
      <c r="B36" s="14">
        <v>585</v>
      </c>
      <c r="C36" s="15">
        <v>1001</v>
      </c>
      <c r="D36" s="16">
        <f t="shared" si="4"/>
        <v>416</v>
      </c>
      <c r="E36" s="17">
        <v>2686</v>
      </c>
      <c r="F36" s="18">
        <f t="shared" si="6"/>
        <v>1685</v>
      </c>
      <c r="G36" s="101"/>
      <c r="H36" s="95"/>
      <c r="I36" s="102"/>
      <c r="J36" s="30">
        <f t="shared" si="7"/>
        <v>2686</v>
      </c>
      <c r="K36" s="31">
        <v>26000</v>
      </c>
      <c r="L36" s="32"/>
      <c r="M36" s="25">
        <f t="shared" si="3"/>
        <v>28686</v>
      </c>
    </row>
    <row r="37" spans="1:13" ht="18" customHeight="1">
      <c r="A37" s="26" t="s">
        <v>39</v>
      </c>
      <c r="B37" s="14">
        <v>7535</v>
      </c>
      <c r="C37" s="15">
        <v>9231</v>
      </c>
      <c r="D37" s="16">
        <f t="shared" si="4"/>
        <v>1696</v>
      </c>
      <c r="E37" s="17">
        <v>48971</v>
      </c>
      <c r="F37" s="18">
        <f t="shared" si="6"/>
        <v>39740</v>
      </c>
      <c r="G37" s="101"/>
      <c r="H37" s="95"/>
      <c r="I37" s="102"/>
      <c r="J37" s="30">
        <f t="shared" si="7"/>
        <v>48971</v>
      </c>
      <c r="K37" s="31"/>
      <c r="L37" s="32"/>
      <c r="M37" s="25">
        <f t="shared" si="3"/>
        <v>48971</v>
      </c>
    </row>
    <row r="38" spans="1:13" ht="18" customHeight="1">
      <c r="A38" s="26" t="s">
        <v>40</v>
      </c>
      <c r="B38" s="14">
        <v>2412</v>
      </c>
      <c r="C38" s="15">
        <v>2747</v>
      </c>
      <c r="D38" s="16">
        <f t="shared" si="4"/>
        <v>335</v>
      </c>
      <c r="E38" s="17">
        <v>6476</v>
      </c>
      <c r="F38" s="18">
        <f t="shared" si="6"/>
        <v>3729</v>
      </c>
      <c r="G38" s="27">
        <v>24370</v>
      </c>
      <c r="H38" s="28">
        <v>20528</v>
      </c>
      <c r="I38" s="29">
        <v>32760</v>
      </c>
      <c r="J38" s="30">
        <f t="shared" si="7"/>
        <v>84134</v>
      </c>
      <c r="K38" s="31"/>
      <c r="L38" s="32"/>
      <c r="M38" s="25">
        <f t="shared" si="3"/>
        <v>84134</v>
      </c>
    </row>
    <row r="39" spans="1:13" ht="18" customHeight="1">
      <c r="A39" s="33" t="s">
        <v>41</v>
      </c>
      <c r="B39" s="34">
        <v>425</v>
      </c>
      <c r="C39" s="15">
        <v>6461</v>
      </c>
      <c r="D39" s="34">
        <f t="shared" si="4"/>
        <v>6036</v>
      </c>
      <c r="E39" s="17">
        <v>39711</v>
      </c>
      <c r="F39" s="35">
        <f>E39-C39</f>
        <v>33250</v>
      </c>
      <c r="G39" s="36">
        <v>70808</v>
      </c>
      <c r="H39" s="37">
        <v>28464</v>
      </c>
      <c r="I39" s="38">
        <v>72293</v>
      </c>
      <c r="J39" s="39">
        <f t="shared" si="7"/>
        <v>211276</v>
      </c>
      <c r="K39" s="40">
        <v>43132</v>
      </c>
      <c r="L39" s="94"/>
      <c r="M39" s="42">
        <f t="shared" si="3"/>
        <v>254408</v>
      </c>
    </row>
    <row r="40" spans="1:13" ht="18" customHeight="1">
      <c r="A40" s="26" t="s">
        <v>42</v>
      </c>
      <c r="B40" s="14">
        <v>3788</v>
      </c>
      <c r="C40" s="15">
        <v>6792</v>
      </c>
      <c r="D40" s="16">
        <f t="shared" si="4"/>
        <v>3004</v>
      </c>
      <c r="E40" s="17">
        <v>17897</v>
      </c>
      <c r="F40" s="18">
        <f t="shared" si="6"/>
        <v>11105</v>
      </c>
      <c r="G40" s="101"/>
      <c r="H40" s="95"/>
      <c r="I40" s="102"/>
      <c r="J40" s="30">
        <f t="shared" si="7"/>
        <v>17897</v>
      </c>
      <c r="K40" s="31"/>
      <c r="L40" s="32"/>
      <c r="M40" s="25">
        <f t="shared" si="3"/>
        <v>17897</v>
      </c>
    </row>
    <row r="41" spans="1:13" ht="18" customHeight="1">
      <c r="A41" s="33" t="s">
        <v>43</v>
      </c>
      <c r="B41" s="34">
        <v>3447</v>
      </c>
      <c r="C41" s="15">
        <v>6627</v>
      </c>
      <c r="D41" s="34">
        <f t="shared" si="4"/>
        <v>3180</v>
      </c>
      <c r="E41" s="17">
        <v>17715</v>
      </c>
      <c r="F41" s="35">
        <f>E41-C41</f>
        <v>11088</v>
      </c>
      <c r="G41" s="36">
        <v>3464</v>
      </c>
      <c r="H41" s="37">
        <v>1833</v>
      </c>
      <c r="I41" s="38">
        <v>8792</v>
      </c>
      <c r="J41" s="39">
        <f t="shared" si="7"/>
        <v>31804</v>
      </c>
      <c r="K41" s="40">
        <v>19941</v>
      </c>
      <c r="L41" s="41"/>
      <c r="M41" s="42">
        <f t="shared" si="3"/>
        <v>51745</v>
      </c>
    </row>
    <row r="42" spans="1:13" ht="18" customHeight="1">
      <c r="A42" s="26" t="s">
        <v>44</v>
      </c>
      <c r="B42" s="14">
        <v>3112</v>
      </c>
      <c r="C42" s="15">
        <v>4099</v>
      </c>
      <c r="D42" s="16">
        <f t="shared" si="4"/>
        <v>987</v>
      </c>
      <c r="E42" s="17">
        <v>10793</v>
      </c>
      <c r="F42" s="18">
        <f t="shared" si="6"/>
        <v>6694</v>
      </c>
      <c r="G42" s="101"/>
      <c r="H42" s="95"/>
      <c r="I42" s="102"/>
      <c r="J42" s="30">
        <f t="shared" si="7"/>
        <v>10793</v>
      </c>
      <c r="K42" s="31"/>
      <c r="L42" s="32"/>
      <c r="M42" s="25">
        <f t="shared" si="3"/>
        <v>10793</v>
      </c>
    </row>
    <row r="43" spans="1:13" ht="18" customHeight="1">
      <c r="A43" s="26" t="s">
        <v>45</v>
      </c>
      <c r="B43" s="14">
        <v>525</v>
      </c>
      <c r="C43" s="15">
        <v>540</v>
      </c>
      <c r="D43" s="16">
        <f t="shared" si="4"/>
        <v>15</v>
      </c>
      <c r="E43" s="17">
        <v>1485</v>
      </c>
      <c r="F43" s="18">
        <f t="shared" si="6"/>
        <v>945</v>
      </c>
      <c r="G43" s="101"/>
      <c r="H43" s="95"/>
      <c r="I43" s="102"/>
      <c r="J43" s="30">
        <f t="shared" si="7"/>
        <v>1485</v>
      </c>
      <c r="K43" s="31"/>
      <c r="L43" s="32"/>
      <c r="M43" s="25">
        <f t="shared" si="3"/>
        <v>1485</v>
      </c>
    </row>
    <row r="44" spans="1:13" ht="18" customHeight="1">
      <c r="A44" s="26" t="s">
        <v>46</v>
      </c>
      <c r="B44" s="14">
        <v>4089</v>
      </c>
      <c r="C44" s="15">
        <v>5768</v>
      </c>
      <c r="D44" s="16">
        <f t="shared" si="4"/>
        <v>1679</v>
      </c>
      <c r="E44" s="17">
        <v>17066</v>
      </c>
      <c r="F44" s="18">
        <f t="shared" si="6"/>
        <v>11298</v>
      </c>
      <c r="G44" s="27">
        <v>1706</v>
      </c>
      <c r="H44" s="28">
        <v>1632</v>
      </c>
      <c r="I44" s="29">
        <v>1372</v>
      </c>
      <c r="J44" s="30">
        <f t="shared" si="7"/>
        <v>21776</v>
      </c>
      <c r="K44" s="31"/>
      <c r="L44" s="32"/>
      <c r="M44" s="25">
        <f t="shared" si="3"/>
        <v>21776</v>
      </c>
    </row>
    <row r="45" spans="1:13" ht="18" customHeight="1">
      <c r="A45" s="26" t="s">
        <v>47</v>
      </c>
      <c r="B45" s="14">
        <v>11682</v>
      </c>
      <c r="C45" s="15">
        <v>16767</v>
      </c>
      <c r="D45" s="16">
        <f t="shared" si="4"/>
        <v>5085</v>
      </c>
      <c r="E45" s="17">
        <v>47177</v>
      </c>
      <c r="F45" s="18">
        <f t="shared" si="6"/>
        <v>30410</v>
      </c>
      <c r="G45" s="101"/>
      <c r="H45" s="95"/>
      <c r="I45" s="102"/>
      <c r="J45" s="30">
        <f t="shared" si="7"/>
        <v>47177</v>
      </c>
      <c r="K45" s="31"/>
      <c r="L45" s="32"/>
      <c r="M45" s="25">
        <f t="shared" si="3"/>
        <v>47177</v>
      </c>
    </row>
    <row r="46" spans="1:13" ht="18" customHeight="1">
      <c r="A46" s="26" t="s">
        <v>48</v>
      </c>
      <c r="B46" s="14">
        <v>4816</v>
      </c>
      <c r="C46" s="15">
        <v>8062</v>
      </c>
      <c r="D46" s="16">
        <f t="shared" si="4"/>
        <v>3246</v>
      </c>
      <c r="E46" s="17">
        <v>20543</v>
      </c>
      <c r="F46" s="18">
        <f t="shared" si="6"/>
        <v>12481</v>
      </c>
      <c r="G46" s="101"/>
      <c r="H46" s="95"/>
      <c r="I46" s="102"/>
      <c r="J46" s="30">
        <f t="shared" si="7"/>
        <v>20543</v>
      </c>
      <c r="K46" s="31"/>
      <c r="L46" s="32"/>
      <c r="M46" s="25">
        <f t="shared" si="3"/>
        <v>20543</v>
      </c>
    </row>
    <row r="47" spans="1:13" ht="18" customHeight="1">
      <c r="A47" s="33" t="s">
        <v>49</v>
      </c>
      <c r="B47" s="34">
        <v>1411</v>
      </c>
      <c r="C47" s="15">
        <v>4577</v>
      </c>
      <c r="D47" s="34">
        <f t="shared" si="4"/>
        <v>3166</v>
      </c>
      <c r="E47" s="17">
        <v>11652</v>
      </c>
      <c r="F47" s="35">
        <f>E47-C47</f>
        <v>7075</v>
      </c>
      <c r="G47" s="36">
        <v>104</v>
      </c>
      <c r="H47" s="37">
        <v>15</v>
      </c>
      <c r="I47" s="38">
        <v>27</v>
      </c>
      <c r="J47" s="39">
        <f t="shared" si="7"/>
        <v>11798</v>
      </c>
      <c r="K47" s="40"/>
      <c r="L47" s="41">
        <v>33000</v>
      </c>
      <c r="M47" s="42">
        <f t="shared" si="3"/>
        <v>44798</v>
      </c>
    </row>
    <row r="48" spans="1:13" ht="18" customHeight="1">
      <c r="A48" s="26" t="s">
        <v>50</v>
      </c>
      <c r="B48" s="14">
        <v>4088</v>
      </c>
      <c r="C48" s="15">
        <v>6202</v>
      </c>
      <c r="D48" s="16">
        <f t="shared" si="4"/>
        <v>2114</v>
      </c>
      <c r="E48" s="17">
        <v>17307</v>
      </c>
      <c r="F48" s="18">
        <f t="shared" si="6"/>
        <v>11105</v>
      </c>
      <c r="G48" s="101"/>
      <c r="H48" s="95"/>
      <c r="I48" s="102"/>
      <c r="J48" s="30">
        <f t="shared" si="7"/>
        <v>17307</v>
      </c>
      <c r="K48" s="43"/>
      <c r="L48" s="32"/>
      <c r="M48" s="25">
        <f t="shared" si="3"/>
        <v>17307</v>
      </c>
    </row>
    <row r="49" spans="1:13" ht="18" customHeight="1">
      <c r="A49" s="33" t="s">
        <v>51</v>
      </c>
      <c r="B49" s="34">
        <v>48196</v>
      </c>
      <c r="C49" s="15">
        <v>154060</v>
      </c>
      <c r="D49" s="34">
        <f t="shared" si="4"/>
        <v>105864</v>
      </c>
      <c r="E49" s="17">
        <v>214485</v>
      </c>
      <c r="F49" s="35">
        <f>E49-C49</f>
        <v>60425</v>
      </c>
      <c r="G49" s="36">
        <v>51369</v>
      </c>
      <c r="H49" s="37">
        <v>107817</v>
      </c>
      <c r="I49" s="38">
        <v>153099</v>
      </c>
      <c r="J49" s="39">
        <f t="shared" si="7"/>
        <v>526770</v>
      </c>
      <c r="K49" s="40">
        <v>197770</v>
      </c>
      <c r="L49" s="41"/>
      <c r="M49" s="42">
        <f t="shared" si="3"/>
        <v>724540</v>
      </c>
    </row>
    <row r="50" spans="1:13" ht="18" customHeight="1">
      <c r="A50" s="26" t="s">
        <v>52</v>
      </c>
      <c r="B50" s="14">
        <v>3103</v>
      </c>
      <c r="C50" s="15">
        <v>4690</v>
      </c>
      <c r="D50" s="16">
        <f t="shared" si="4"/>
        <v>1587</v>
      </c>
      <c r="E50" s="17">
        <v>10295</v>
      </c>
      <c r="F50" s="18">
        <f t="shared" si="6"/>
        <v>5605</v>
      </c>
      <c r="G50" s="101">
        <v>65950</v>
      </c>
      <c r="H50" s="28">
        <v>23235</v>
      </c>
      <c r="I50" s="29">
        <v>22671</v>
      </c>
      <c r="J50" s="30">
        <f t="shared" si="7"/>
        <v>122151</v>
      </c>
      <c r="K50" s="31"/>
      <c r="L50" s="94"/>
      <c r="M50" s="25">
        <f t="shared" si="3"/>
        <v>122151</v>
      </c>
    </row>
    <row r="51" spans="1:13" ht="18" customHeight="1">
      <c r="A51" s="26" t="s">
        <v>53</v>
      </c>
      <c r="B51" s="14">
        <v>10736</v>
      </c>
      <c r="C51" s="15">
        <v>18768</v>
      </c>
      <c r="D51" s="16">
        <f t="shared" si="4"/>
        <v>8032</v>
      </c>
      <c r="E51" s="17">
        <v>43444</v>
      </c>
      <c r="F51" s="18">
        <f t="shared" si="6"/>
        <v>24676</v>
      </c>
      <c r="G51" s="27">
        <v>0</v>
      </c>
      <c r="H51" s="28">
        <v>0</v>
      </c>
      <c r="I51" s="29">
        <v>0</v>
      </c>
      <c r="J51" s="30">
        <f t="shared" si="7"/>
        <v>43444</v>
      </c>
      <c r="K51" s="31"/>
      <c r="L51" s="32"/>
      <c r="M51" s="25">
        <f t="shared" si="3"/>
        <v>43444</v>
      </c>
    </row>
    <row r="52" spans="1:13" ht="18" customHeight="1" thickBot="1">
      <c r="A52" s="44" t="s">
        <v>54</v>
      </c>
      <c r="B52" s="45">
        <v>219</v>
      </c>
      <c r="C52" s="46">
        <v>357</v>
      </c>
      <c r="D52" s="47">
        <f t="shared" si="4"/>
        <v>138</v>
      </c>
      <c r="E52" s="48">
        <v>852</v>
      </c>
      <c r="F52" s="18">
        <f t="shared" si="6"/>
        <v>495</v>
      </c>
      <c r="G52" s="49">
        <v>3054</v>
      </c>
      <c r="H52" s="103"/>
      <c r="I52" s="104"/>
      <c r="J52" s="52">
        <f t="shared" si="7"/>
        <v>3906</v>
      </c>
      <c r="K52" s="53"/>
      <c r="L52" s="54"/>
      <c r="M52" s="25">
        <f t="shared" si="3"/>
        <v>3906</v>
      </c>
    </row>
    <row r="53" spans="1:13" ht="18" customHeight="1" thickBot="1">
      <c r="A53" s="55" t="s">
        <v>91</v>
      </c>
      <c r="B53" s="56">
        <f>SUM(B2:B52)</f>
        <v>390338</v>
      </c>
      <c r="C53" s="57">
        <f>SUM(C2:C52)</f>
        <v>803077</v>
      </c>
      <c r="D53" s="58">
        <f>SUM(D2:D52)</f>
        <v>399443</v>
      </c>
      <c r="E53" s="59">
        <f>SUM(E2:E52)</f>
        <v>1584509</v>
      </c>
      <c r="F53" s="58">
        <f>SUM(F2:F52)</f>
        <v>751663</v>
      </c>
      <c r="G53" s="60">
        <f>SUM(G1:G52)</f>
        <v>1271009</v>
      </c>
      <c r="H53" s="61">
        <f aca="true" t="shared" si="8" ref="H53:M53">SUM(H2:H52)</f>
        <v>1077119</v>
      </c>
      <c r="I53" s="62">
        <f t="shared" si="8"/>
        <v>1623910</v>
      </c>
      <c r="J53" s="63">
        <f t="shared" si="8"/>
        <v>5513482</v>
      </c>
      <c r="K53" s="64">
        <f t="shared" si="8"/>
        <v>1559273</v>
      </c>
      <c r="L53" s="64">
        <f t="shared" si="8"/>
        <v>973249</v>
      </c>
      <c r="M53" s="65">
        <f t="shared" si="8"/>
        <v>8046004</v>
      </c>
    </row>
    <row r="55" ht="18" customHeight="1" thickBot="1"/>
    <row r="56" spans="1:13" ht="18" customHeight="1" thickBot="1">
      <c r="A56" s="66"/>
      <c r="B56" s="170" t="s">
        <v>117</v>
      </c>
      <c r="C56" s="171"/>
      <c r="D56" s="171"/>
      <c r="E56" s="171"/>
      <c r="F56" s="171"/>
      <c r="G56" s="171"/>
      <c r="H56" s="171"/>
      <c r="I56" s="171"/>
      <c r="J56" s="172"/>
      <c r="K56" s="173" t="s">
        <v>120</v>
      </c>
      <c r="L56" s="174"/>
      <c r="M56" s="175"/>
    </row>
    <row r="57" spans="1:13" ht="18" customHeight="1">
      <c r="A57" s="67"/>
      <c r="B57" s="176" t="s">
        <v>118</v>
      </c>
      <c r="C57" s="177"/>
      <c r="D57" s="178"/>
      <c r="E57" s="176" t="s">
        <v>119</v>
      </c>
      <c r="F57" s="177"/>
      <c r="G57" s="178"/>
      <c r="H57" s="179" t="s">
        <v>0</v>
      </c>
      <c r="I57" s="180"/>
      <c r="J57" s="181"/>
      <c r="K57" s="182" t="s">
        <v>121</v>
      </c>
      <c r="L57" s="183"/>
      <c r="M57" s="184"/>
    </row>
    <row r="58" spans="1:13" ht="18" customHeight="1" thickBot="1">
      <c r="A58" s="68" t="s">
        <v>127</v>
      </c>
      <c r="B58" s="69" t="s">
        <v>1</v>
      </c>
      <c r="C58" s="70" t="s">
        <v>2</v>
      </c>
      <c r="D58" s="71" t="s">
        <v>3</v>
      </c>
      <c r="E58" s="69" t="s">
        <v>1</v>
      </c>
      <c r="F58" s="70" t="s">
        <v>2</v>
      </c>
      <c r="G58" s="71" t="s">
        <v>3</v>
      </c>
      <c r="H58" s="72" t="s">
        <v>1</v>
      </c>
      <c r="I58" s="73" t="s">
        <v>2</v>
      </c>
      <c r="J58" s="74" t="s">
        <v>3</v>
      </c>
      <c r="K58" s="75" t="s">
        <v>1</v>
      </c>
      <c r="L58" s="76" t="s">
        <v>2</v>
      </c>
      <c r="M58" s="77" t="s">
        <v>3</v>
      </c>
    </row>
    <row r="59" spans="1:13" ht="18" customHeight="1">
      <c r="A59" s="78" t="s">
        <v>4</v>
      </c>
      <c r="B59" s="79"/>
      <c r="C59" s="80"/>
      <c r="D59" s="81"/>
      <c r="E59" s="79"/>
      <c r="F59" s="80"/>
      <c r="G59" s="81"/>
      <c r="H59" s="79"/>
      <c r="I59" s="80"/>
      <c r="J59" s="81"/>
      <c r="K59" s="79"/>
      <c r="L59" s="80"/>
      <c r="M59" s="81"/>
    </row>
    <row r="60" spans="1:13" ht="18" customHeight="1">
      <c r="A60" s="82" t="s">
        <v>5</v>
      </c>
      <c r="B60" s="83"/>
      <c r="C60" s="84"/>
      <c r="D60" s="85"/>
      <c r="E60" s="83"/>
      <c r="F60" s="84"/>
      <c r="G60" s="85"/>
      <c r="H60" s="83"/>
      <c r="I60" s="84"/>
      <c r="J60" s="85"/>
      <c r="K60" s="83" t="s">
        <v>116</v>
      </c>
      <c r="L60" s="84" t="s">
        <v>72</v>
      </c>
      <c r="M60" s="85" t="s">
        <v>72</v>
      </c>
    </row>
    <row r="61" spans="1:13" ht="18" customHeight="1">
      <c r="A61" s="82" t="s">
        <v>6</v>
      </c>
      <c r="B61" s="83"/>
      <c r="C61" s="84"/>
      <c r="D61" s="85"/>
      <c r="E61" s="83"/>
      <c r="F61" s="84"/>
      <c r="G61" s="85"/>
      <c r="H61" s="83"/>
      <c r="I61" s="84"/>
      <c r="J61" s="85"/>
      <c r="K61" s="83"/>
      <c r="L61" s="84"/>
      <c r="M61" s="85"/>
    </row>
    <row r="62" spans="1:13" ht="18" customHeight="1">
      <c r="A62" s="82" t="s">
        <v>7</v>
      </c>
      <c r="B62" s="83"/>
      <c r="C62" s="84"/>
      <c r="D62" s="85"/>
      <c r="E62" s="83" t="s">
        <v>116</v>
      </c>
      <c r="F62" s="84" t="s">
        <v>116</v>
      </c>
      <c r="G62" s="85" t="s">
        <v>116</v>
      </c>
      <c r="H62" s="83"/>
      <c r="I62" s="84"/>
      <c r="J62" s="85"/>
      <c r="K62" s="83"/>
      <c r="L62" s="84"/>
      <c r="M62" s="85"/>
    </row>
    <row r="63" spans="1:13" ht="18" customHeight="1">
      <c r="A63" s="86" t="s">
        <v>8</v>
      </c>
      <c r="B63" s="87"/>
      <c r="C63" s="88"/>
      <c r="D63" s="89"/>
      <c r="E63" s="87"/>
      <c r="F63" s="88"/>
      <c r="G63" s="89"/>
      <c r="H63" s="87"/>
      <c r="I63" s="88"/>
      <c r="J63" s="89"/>
      <c r="K63" s="87"/>
      <c r="L63" s="88"/>
      <c r="M63" s="89"/>
    </row>
    <row r="64" spans="1:13" ht="18" customHeight="1">
      <c r="A64" s="86" t="s">
        <v>9</v>
      </c>
      <c r="B64" s="87"/>
      <c r="C64" s="88"/>
      <c r="D64" s="89"/>
      <c r="E64" s="87"/>
      <c r="F64" s="88"/>
      <c r="G64" s="89"/>
      <c r="H64" s="87"/>
      <c r="I64" s="88"/>
      <c r="J64" s="89"/>
      <c r="K64" s="87"/>
      <c r="L64" s="88"/>
      <c r="M64" s="89"/>
    </row>
    <row r="65" spans="1:13" ht="18" customHeight="1">
      <c r="A65" s="86" t="s">
        <v>10</v>
      </c>
      <c r="B65" s="87"/>
      <c r="C65" s="88"/>
      <c r="D65" s="89"/>
      <c r="E65" s="87"/>
      <c r="F65" s="88"/>
      <c r="G65" s="89"/>
      <c r="H65" s="87"/>
      <c r="I65" s="88"/>
      <c r="J65" s="89"/>
      <c r="K65" s="87" t="s">
        <v>116</v>
      </c>
      <c r="L65" s="88" t="s">
        <v>72</v>
      </c>
      <c r="M65" s="89" t="s">
        <v>72</v>
      </c>
    </row>
    <row r="66" spans="1:13" ht="18" customHeight="1">
      <c r="A66" s="82" t="s">
        <v>11</v>
      </c>
      <c r="B66" s="83"/>
      <c r="C66" s="84"/>
      <c r="D66" s="85"/>
      <c r="E66" s="83"/>
      <c r="F66" s="84"/>
      <c r="G66" s="85"/>
      <c r="H66" s="83"/>
      <c r="I66" s="84"/>
      <c r="J66" s="85"/>
      <c r="K66" s="83"/>
      <c r="L66" s="84"/>
      <c r="M66" s="85"/>
    </row>
    <row r="67" spans="1:13" ht="18" customHeight="1">
      <c r="A67" s="86" t="s">
        <v>16</v>
      </c>
      <c r="B67" s="87"/>
      <c r="C67" s="88"/>
      <c r="D67" s="89"/>
      <c r="E67" s="87"/>
      <c r="F67" s="88"/>
      <c r="G67" s="89"/>
      <c r="H67" s="98" t="s">
        <v>116</v>
      </c>
      <c r="I67" s="99" t="s">
        <v>116</v>
      </c>
      <c r="J67" s="100" t="s">
        <v>116</v>
      </c>
      <c r="K67" s="87"/>
      <c r="L67" s="88"/>
      <c r="M67" s="89"/>
    </row>
    <row r="68" spans="1:13" ht="18" customHeight="1">
      <c r="A68" s="82" t="s">
        <v>12</v>
      </c>
      <c r="B68" s="83"/>
      <c r="C68" s="84"/>
      <c r="D68" s="85"/>
      <c r="E68" s="83"/>
      <c r="F68" s="84"/>
      <c r="G68" s="85"/>
      <c r="H68" s="83"/>
      <c r="I68" s="84"/>
      <c r="J68" s="85"/>
      <c r="K68" s="83"/>
      <c r="L68" s="84"/>
      <c r="M68" s="85"/>
    </row>
    <row r="69" spans="1:13" ht="18" customHeight="1">
      <c r="A69" s="82" t="s">
        <v>13</v>
      </c>
      <c r="B69" s="83"/>
      <c r="C69" s="84"/>
      <c r="D69" s="85"/>
      <c r="E69" s="83"/>
      <c r="F69" s="84"/>
      <c r="G69" s="85"/>
      <c r="H69" s="83"/>
      <c r="I69" s="84"/>
      <c r="J69" s="85"/>
      <c r="K69" s="83"/>
      <c r="L69" s="84"/>
      <c r="M69" s="85"/>
    </row>
    <row r="70" spans="1:13" ht="18" customHeight="1">
      <c r="A70" s="86" t="s">
        <v>14</v>
      </c>
      <c r="B70" s="87"/>
      <c r="C70" s="88"/>
      <c r="D70" s="89"/>
      <c r="E70" s="87"/>
      <c r="F70" s="88"/>
      <c r="G70" s="89"/>
      <c r="H70" s="87"/>
      <c r="I70" s="88"/>
      <c r="J70" s="89"/>
      <c r="K70" s="87"/>
      <c r="L70" s="88"/>
      <c r="M70" s="89"/>
    </row>
    <row r="71" spans="1:13" ht="18" customHeight="1">
      <c r="A71" s="82" t="s">
        <v>15</v>
      </c>
      <c r="B71" s="83"/>
      <c r="C71" s="84"/>
      <c r="D71" s="85"/>
      <c r="E71" s="83"/>
      <c r="F71" s="84"/>
      <c r="G71" s="85"/>
      <c r="H71" s="98" t="s">
        <v>123</v>
      </c>
      <c r="I71" s="99" t="s">
        <v>73</v>
      </c>
      <c r="J71" s="85"/>
      <c r="K71" s="83"/>
      <c r="L71" s="84"/>
      <c r="M71" s="85"/>
    </row>
    <row r="72" spans="1:13" ht="18" customHeight="1">
      <c r="A72" s="82" t="s">
        <v>17</v>
      </c>
      <c r="B72" s="83"/>
      <c r="C72" s="84" t="s">
        <v>74</v>
      </c>
      <c r="D72" s="85"/>
      <c r="E72" s="83"/>
      <c r="F72" s="84"/>
      <c r="G72" s="85"/>
      <c r="H72" s="83"/>
      <c r="I72" s="84"/>
      <c r="J72" s="85"/>
      <c r="K72" s="83"/>
      <c r="L72" s="84"/>
      <c r="M72" s="85"/>
    </row>
    <row r="73" spans="1:13" ht="18" customHeight="1">
      <c r="A73" s="82" t="s">
        <v>18</v>
      </c>
      <c r="B73" s="83"/>
      <c r="C73" s="84"/>
      <c r="D73" s="85"/>
      <c r="E73" s="83"/>
      <c r="F73" s="84"/>
      <c r="G73" s="85"/>
      <c r="H73" s="83"/>
      <c r="I73" s="84"/>
      <c r="J73" s="85"/>
      <c r="K73" s="83"/>
      <c r="L73" s="84"/>
      <c r="M73" s="85"/>
    </row>
    <row r="74" spans="1:13" ht="18" customHeight="1">
      <c r="A74" s="82" t="s">
        <v>19</v>
      </c>
      <c r="B74" s="83"/>
      <c r="C74" s="84"/>
      <c r="D74" s="85"/>
      <c r="E74" s="83"/>
      <c r="F74" s="84"/>
      <c r="G74" s="85"/>
      <c r="H74" s="83"/>
      <c r="I74" s="99" t="s">
        <v>75</v>
      </c>
      <c r="J74" s="100" t="s">
        <v>75</v>
      </c>
      <c r="K74" s="83"/>
      <c r="L74" s="84"/>
      <c r="M74" s="85"/>
    </row>
    <row r="75" spans="1:13" ht="18" customHeight="1">
      <c r="A75" s="82" t="s">
        <v>20</v>
      </c>
      <c r="B75" s="83"/>
      <c r="C75" s="84"/>
      <c r="D75" s="85"/>
      <c r="E75" s="83"/>
      <c r="F75" s="84"/>
      <c r="G75" s="85"/>
      <c r="H75" s="83"/>
      <c r="I75" s="84"/>
      <c r="J75" s="85"/>
      <c r="K75" s="83"/>
      <c r="L75" s="84"/>
      <c r="M75" s="85"/>
    </row>
    <row r="76" spans="1:13" ht="18" customHeight="1">
      <c r="A76" s="86" t="s">
        <v>21</v>
      </c>
      <c r="B76" s="87"/>
      <c r="C76" s="88"/>
      <c r="D76" s="89"/>
      <c r="E76" s="87"/>
      <c r="F76" s="88"/>
      <c r="G76" s="89"/>
      <c r="H76" s="87"/>
      <c r="I76" s="88"/>
      <c r="J76" s="89"/>
      <c r="K76" s="87"/>
      <c r="L76" s="88"/>
      <c r="M76" s="89"/>
    </row>
    <row r="77" spans="1:13" ht="18" customHeight="1">
      <c r="A77" s="82" t="s">
        <v>22</v>
      </c>
      <c r="B77" s="83"/>
      <c r="C77" s="84"/>
      <c r="D77" s="85"/>
      <c r="E77" s="83"/>
      <c r="F77" s="84"/>
      <c r="G77" s="85"/>
      <c r="H77" s="83"/>
      <c r="I77" s="84"/>
      <c r="J77" s="85"/>
      <c r="K77" s="83"/>
      <c r="L77" s="84"/>
      <c r="M77" s="85"/>
    </row>
    <row r="78" spans="1:13" ht="18" customHeight="1">
      <c r="A78" s="82" t="s">
        <v>23</v>
      </c>
      <c r="B78" s="83"/>
      <c r="C78" s="84"/>
      <c r="D78" s="85"/>
      <c r="E78" s="83"/>
      <c r="F78" s="84"/>
      <c r="G78" s="85"/>
      <c r="H78" s="83"/>
      <c r="I78" s="84"/>
      <c r="J78" s="85"/>
      <c r="K78" s="83"/>
      <c r="L78" s="84"/>
      <c r="M78" s="85"/>
    </row>
    <row r="79" spans="1:13" ht="18" customHeight="1">
      <c r="A79" s="86" t="s">
        <v>24</v>
      </c>
      <c r="B79" s="87" t="s">
        <v>116</v>
      </c>
      <c r="C79" s="88" t="s">
        <v>116</v>
      </c>
      <c r="D79" s="89" t="s">
        <v>116</v>
      </c>
      <c r="E79" s="87"/>
      <c r="F79" s="88"/>
      <c r="G79" s="89"/>
      <c r="H79" s="98" t="s">
        <v>116</v>
      </c>
      <c r="I79" s="99" t="s">
        <v>116</v>
      </c>
      <c r="J79" s="100" t="s">
        <v>116</v>
      </c>
      <c r="K79" s="87"/>
      <c r="L79" s="88"/>
      <c r="M79" s="89"/>
    </row>
    <row r="80" spans="1:13" ht="18" customHeight="1">
      <c r="A80" s="86" t="s">
        <v>25</v>
      </c>
      <c r="B80" s="87" t="s">
        <v>116</v>
      </c>
      <c r="C80" s="88" t="s">
        <v>116</v>
      </c>
      <c r="D80" s="89" t="s">
        <v>116</v>
      </c>
      <c r="E80" s="87"/>
      <c r="F80" s="88"/>
      <c r="G80" s="89"/>
      <c r="H80" s="87"/>
      <c r="I80" s="88"/>
      <c r="J80" s="89"/>
      <c r="K80" s="87"/>
      <c r="L80" s="88"/>
      <c r="M80" s="89"/>
    </row>
    <row r="81" spans="1:13" ht="18" customHeight="1">
      <c r="A81" s="82" t="s">
        <v>26</v>
      </c>
      <c r="B81" s="83"/>
      <c r="C81" s="84"/>
      <c r="D81" s="85"/>
      <c r="E81" s="83"/>
      <c r="F81" s="84"/>
      <c r="G81" s="85"/>
      <c r="H81" s="98" t="s">
        <v>116</v>
      </c>
      <c r="I81" s="99" t="s">
        <v>116</v>
      </c>
      <c r="J81" s="100" t="s">
        <v>116</v>
      </c>
      <c r="K81" s="83"/>
      <c r="L81" s="84"/>
      <c r="M81" s="85"/>
    </row>
    <row r="82" spans="1:13" ht="18" customHeight="1">
      <c r="A82" s="86" t="s">
        <v>27</v>
      </c>
      <c r="B82" s="87"/>
      <c r="C82" s="88"/>
      <c r="D82" s="89"/>
      <c r="E82" s="87"/>
      <c r="F82" s="88"/>
      <c r="G82" s="89"/>
      <c r="H82" s="87"/>
      <c r="I82" s="88"/>
      <c r="J82" s="89"/>
      <c r="K82" s="87"/>
      <c r="L82" s="88"/>
      <c r="M82" s="89"/>
    </row>
    <row r="83" spans="1:13" ht="18" customHeight="1">
      <c r="A83" s="82" t="s">
        <v>28</v>
      </c>
      <c r="B83" s="83"/>
      <c r="C83" s="84"/>
      <c r="D83" s="85"/>
      <c r="E83" s="83"/>
      <c r="F83" s="84"/>
      <c r="G83" s="85"/>
      <c r="H83" s="83"/>
      <c r="I83" s="84"/>
      <c r="J83" s="85"/>
      <c r="K83" s="83"/>
      <c r="L83" s="84"/>
      <c r="M83" s="85"/>
    </row>
    <row r="84" spans="1:13" ht="18" customHeight="1">
      <c r="A84" s="82" t="s">
        <v>29</v>
      </c>
      <c r="B84" s="83"/>
      <c r="C84" s="84"/>
      <c r="D84" s="85"/>
      <c r="E84" s="83"/>
      <c r="F84" s="84"/>
      <c r="G84" s="85"/>
      <c r="H84" s="98" t="s">
        <v>122</v>
      </c>
      <c r="I84" s="99" t="s">
        <v>76</v>
      </c>
      <c r="J84" s="100" t="s">
        <v>76</v>
      </c>
      <c r="K84" s="83"/>
      <c r="L84" s="84"/>
      <c r="M84" s="85"/>
    </row>
    <row r="85" spans="1:13" ht="18" customHeight="1">
      <c r="A85" s="82" t="s">
        <v>30</v>
      </c>
      <c r="B85" s="83"/>
      <c r="C85" s="84"/>
      <c r="D85" s="85"/>
      <c r="E85" s="83"/>
      <c r="F85" s="84"/>
      <c r="G85" s="85"/>
      <c r="H85" s="83"/>
      <c r="I85" s="84"/>
      <c r="J85" s="85"/>
      <c r="K85" s="83"/>
      <c r="L85" s="84"/>
      <c r="M85" s="85"/>
    </row>
    <row r="86" spans="1:13" ht="18" customHeight="1">
      <c r="A86" s="82" t="s">
        <v>31</v>
      </c>
      <c r="B86" s="83"/>
      <c r="C86" s="84"/>
      <c r="D86" s="85"/>
      <c r="E86" s="83"/>
      <c r="F86" s="84"/>
      <c r="G86" s="85"/>
      <c r="H86" s="83"/>
      <c r="I86" s="84"/>
      <c r="J86" s="85"/>
      <c r="K86" s="83"/>
      <c r="L86" s="84"/>
      <c r="M86" s="85"/>
    </row>
    <row r="87" spans="1:13" ht="18" customHeight="1">
      <c r="A87" s="86" t="s">
        <v>32</v>
      </c>
      <c r="B87" s="87"/>
      <c r="C87" s="88"/>
      <c r="D87" s="89"/>
      <c r="E87" s="87"/>
      <c r="F87" s="88"/>
      <c r="G87" s="89"/>
      <c r="H87" s="98" t="s">
        <v>116</v>
      </c>
      <c r="I87" s="99" t="s">
        <v>116</v>
      </c>
      <c r="J87" s="100" t="s">
        <v>116</v>
      </c>
      <c r="K87" s="87" t="s">
        <v>116</v>
      </c>
      <c r="L87" s="88" t="s">
        <v>72</v>
      </c>
      <c r="M87" s="89" t="s">
        <v>72</v>
      </c>
    </row>
    <row r="88" spans="1:13" ht="18" customHeight="1">
      <c r="A88" s="82" t="s">
        <v>33</v>
      </c>
      <c r="B88" s="83"/>
      <c r="C88" s="84"/>
      <c r="D88" s="85"/>
      <c r="E88" s="83"/>
      <c r="F88" s="84"/>
      <c r="G88" s="85"/>
      <c r="H88" s="83"/>
      <c r="I88" s="84"/>
      <c r="J88" s="85"/>
      <c r="K88" s="83"/>
      <c r="L88" s="84"/>
      <c r="M88" s="85"/>
    </row>
    <row r="89" spans="1:13" ht="18" customHeight="1">
      <c r="A89" s="82" t="s">
        <v>34</v>
      </c>
      <c r="B89" s="83"/>
      <c r="C89" s="84"/>
      <c r="D89" s="85"/>
      <c r="E89" s="83"/>
      <c r="F89" s="84"/>
      <c r="G89" s="85"/>
      <c r="H89" s="83"/>
      <c r="I89" s="84"/>
      <c r="J89" s="85"/>
      <c r="K89" s="83"/>
      <c r="L89" s="84"/>
      <c r="M89" s="85"/>
    </row>
    <row r="90" spans="1:13" ht="18" customHeight="1">
      <c r="A90" s="82" t="s">
        <v>35</v>
      </c>
      <c r="B90" s="83"/>
      <c r="C90" s="84"/>
      <c r="D90" s="85"/>
      <c r="E90" s="83"/>
      <c r="F90" s="84"/>
      <c r="G90" s="85"/>
      <c r="H90" s="98" t="s">
        <v>116</v>
      </c>
      <c r="I90" s="99" t="s">
        <v>116</v>
      </c>
      <c r="J90" s="100" t="s">
        <v>116</v>
      </c>
      <c r="K90" s="83"/>
      <c r="L90" s="84"/>
      <c r="M90" s="85"/>
    </row>
    <row r="91" spans="1:13" ht="18" customHeight="1">
      <c r="A91" s="86" t="s">
        <v>36</v>
      </c>
      <c r="B91" s="87"/>
      <c r="C91" s="88"/>
      <c r="D91" s="89"/>
      <c r="E91" s="87"/>
      <c r="F91" s="88"/>
      <c r="G91" s="89"/>
      <c r="H91" s="87"/>
      <c r="I91" s="88"/>
      <c r="J91" s="89"/>
      <c r="K91" s="87"/>
      <c r="L91" s="88"/>
      <c r="M91" s="89"/>
    </row>
    <row r="92" spans="1:13" ht="18" customHeight="1">
      <c r="A92" s="82" t="s">
        <v>37</v>
      </c>
      <c r="B92" s="83"/>
      <c r="C92" s="84"/>
      <c r="D92" s="85"/>
      <c r="E92" s="83"/>
      <c r="F92" s="84"/>
      <c r="G92" s="85"/>
      <c r="H92" s="83"/>
      <c r="I92" s="84"/>
      <c r="J92" s="85"/>
      <c r="K92" s="83" t="s">
        <v>116</v>
      </c>
      <c r="L92" s="84" t="s">
        <v>72</v>
      </c>
      <c r="M92" s="85" t="s">
        <v>72</v>
      </c>
    </row>
    <row r="93" spans="1:13" ht="18" customHeight="1">
      <c r="A93" s="82" t="s">
        <v>38</v>
      </c>
      <c r="B93" s="83"/>
      <c r="C93" s="84"/>
      <c r="D93" s="85"/>
      <c r="E93" s="83"/>
      <c r="F93" s="84"/>
      <c r="G93" s="85"/>
      <c r="H93" s="98" t="s">
        <v>116</v>
      </c>
      <c r="I93" s="99" t="s">
        <v>116</v>
      </c>
      <c r="J93" s="100" t="s">
        <v>116</v>
      </c>
      <c r="K93" s="83"/>
      <c r="L93" s="84"/>
      <c r="M93" s="85"/>
    </row>
    <row r="94" spans="1:13" ht="18" customHeight="1">
      <c r="A94" s="82" t="s">
        <v>39</v>
      </c>
      <c r="B94" s="83"/>
      <c r="C94" s="84"/>
      <c r="D94" s="85"/>
      <c r="E94" s="83"/>
      <c r="F94" s="84"/>
      <c r="G94" s="85"/>
      <c r="H94" s="98" t="s">
        <v>77</v>
      </c>
      <c r="I94" s="99" t="s">
        <v>77</v>
      </c>
      <c r="J94" s="100" t="s">
        <v>77</v>
      </c>
      <c r="K94" s="83"/>
      <c r="L94" s="84"/>
      <c r="M94" s="85"/>
    </row>
    <row r="95" spans="1:13" ht="18" customHeight="1">
      <c r="A95" s="82" t="s">
        <v>40</v>
      </c>
      <c r="B95" s="83"/>
      <c r="C95" s="84"/>
      <c r="D95" s="85"/>
      <c r="E95" s="83"/>
      <c r="F95" s="84"/>
      <c r="G95" s="85"/>
      <c r="H95" s="83"/>
      <c r="I95" s="84"/>
      <c r="J95" s="85"/>
      <c r="K95" s="83"/>
      <c r="L95" s="84"/>
      <c r="M95" s="85"/>
    </row>
    <row r="96" spans="1:13" ht="18" customHeight="1">
      <c r="A96" s="86" t="s">
        <v>41</v>
      </c>
      <c r="B96" s="87"/>
      <c r="C96" s="88"/>
      <c r="D96" s="89"/>
      <c r="E96" s="87" t="s">
        <v>116</v>
      </c>
      <c r="F96" s="88" t="s">
        <v>116</v>
      </c>
      <c r="G96" s="89" t="s">
        <v>116</v>
      </c>
      <c r="H96" s="87"/>
      <c r="I96" s="88"/>
      <c r="J96" s="89"/>
      <c r="K96" s="87" t="s">
        <v>116</v>
      </c>
      <c r="L96" s="88" t="s">
        <v>116</v>
      </c>
      <c r="M96" s="89" t="s">
        <v>116</v>
      </c>
    </row>
    <row r="97" spans="1:13" ht="18" customHeight="1">
      <c r="A97" s="82" t="s">
        <v>42</v>
      </c>
      <c r="B97" s="83"/>
      <c r="C97" s="84"/>
      <c r="D97" s="85"/>
      <c r="E97" s="83"/>
      <c r="F97" s="84"/>
      <c r="G97" s="85"/>
      <c r="H97" s="98" t="s">
        <v>116</v>
      </c>
      <c r="I97" s="99" t="s">
        <v>116</v>
      </c>
      <c r="J97" s="100" t="s">
        <v>116</v>
      </c>
      <c r="K97" s="83"/>
      <c r="L97" s="84"/>
      <c r="M97" s="85"/>
    </row>
    <row r="98" spans="1:13" ht="18" customHeight="1">
      <c r="A98" s="86" t="s">
        <v>43</v>
      </c>
      <c r="B98" s="87"/>
      <c r="C98" s="88"/>
      <c r="D98" s="89"/>
      <c r="E98" s="87"/>
      <c r="F98" s="88"/>
      <c r="G98" s="89"/>
      <c r="H98" s="87"/>
      <c r="I98" s="88"/>
      <c r="J98" s="89"/>
      <c r="K98" s="87"/>
      <c r="L98" s="88"/>
      <c r="M98" s="89"/>
    </row>
    <row r="99" spans="1:13" ht="18" customHeight="1">
      <c r="A99" s="82" t="s">
        <v>44</v>
      </c>
      <c r="B99" s="83"/>
      <c r="C99" s="84"/>
      <c r="D99" s="85"/>
      <c r="E99" s="83"/>
      <c r="F99" s="84"/>
      <c r="G99" s="85"/>
      <c r="H99" s="98" t="s">
        <v>72</v>
      </c>
      <c r="I99" s="99" t="s">
        <v>72</v>
      </c>
      <c r="J99" s="100" t="s">
        <v>72</v>
      </c>
      <c r="K99" s="83"/>
      <c r="L99" s="84"/>
      <c r="M99" s="85"/>
    </row>
    <row r="100" spans="1:13" ht="18" customHeight="1">
      <c r="A100" s="82" t="s">
        <v>45</v>
      </c>
      <c r="B100" s="83"/>
      <c r="C100" s="84"/>
      <c r="D100" s="85"/>
      <c r="E100" s="83"/>
      <c r="F100" s="84"/>
      <c r="G100" s="85"/>
      <c r="H100" s="98" t="s">
        <v>116</v>
      </c>
      <c r="I100" s="99" t="s">
        <v>72</v>
      </c>
      <c r="J100" s="100" t="s">
        <v>72</v>
      </c>
      <c r="K100" s="83"/>
      <c r="L100" s="84"/>
      <c r="M100" s="85"/>
    </row>
    <row r="101" spans="1:13" ht="18" customHeight="1">
      <c r="A101" s="82" t="s">
        <v>46</v>
      </c>
      <c r="B101" s="83"/>
      <c r="C101" s="84"/>
      <c r="D101" s="85"/>
      <c r="E101" s="83"/>
      <c r="F101" s="84"/>
      <c r="G101" s="85"/>
      <c r="H101" s="83"/>
      <c r="I101" s="84"/>
      <c r="J101" s="85"/>
      <c r="K101" s="83"/>
      <c r="L101" s="84"/>
      <c r="M101" s="85"/>
    </row>
    <row r="102" spans="1:13" ht="18" customHeight="1">
      <c r="A102" s="82" t="s">
        <v>47</v>
      </c>
      <c r="B102" s="83"/>
      <c r="C102" s="84"/>
      <c r="D102" s="85"/>
      <c r="E102" s="83"/>
      <c r="F102" s="84"/>
      <c r="G102" s="85"/>
      <c r="H102" s="98" t="s">
        <v>116</v>
      </c>
      <c r="I102" s="99" t="s">
        <v>72</v>
      </c>
      <c r="J102" s="100" t="s">
        <v>72</v>
      </c>
      <c r="K102" s="83"/>
      <c r="L102" s="84"/>
      <c r="M102" s="85"/>
    </row>
    <row r="103" spans="1:13" ht="18" customHeight="1">
      <c r="A103" s="82" t="s">
        <v>48</v>
      </c>
      <c r="B103" s="83"/>
      <c r="C103" s="84"/>
      <c r="D103" s="85"/>
      <c r="E103" s="83"/>
      <c r="F103" s="84"/>
      <c r="G103" s="85"/>
      <c r="H103" s="98" t="s">
        <v>116</v>
      </c>
      <c r="I103" s="99" t="s">
        <v>72</v>
      </c>
      <c r="J103" s="100" t="s">
        <v>72</v>
      </c>
      <c r="K103" s="83"/>
      <c r="L103" s="84"/>
      <c r="M103" s="85"/>
    </row>
    <row r="104" spans="1:13" ht="18" customHeight="1">
      <c r="A104" s="86" t="s">
        <v>49</v>
      </c>
      <c r="B104" s="87"/>
      <c r="C104" s="88"/>
      <c r="D104" s="89"/>
      <c r="E104" s="87"/>
      <c r="F104" s="88"/>
      <c r="G104" s="89"/>
      <c r="H104" s="87"/>
      <c r="I104" s="88"/>
      <c r="J104" s="89"/>
      <c r="K104" s="87"/>
      <c r="L104" s="88"/>
      <c r="M104" s="89"/>
    </row>
    <row r="105" spans="1:13" ht="18" customHeight="1">
      <c r="A105" s="82" t="s">
        <v>50</v>
      </c>
      <c r="B105" s="83"/>
      <c r="C105" s="84"/>
      <c r="D105" s="85"/>
      <c r="E105" s="83"/>
      <c r="F105" s="84"/>
      <c r="G105" s="85"/>
      <c r="H105" s="98" t="s">
        <v>116</v>
      </c>
      <c r="I105" s="99" t="s">
        <v>72</v>
      </c>
      <c r="J105" s="100" t="s">
        <v>72</v>
      </c>
      <c r="K105" s="83"/>
      <c r="L105" s="84"/>
      <c r="M105" s="85"/>
    </row>
    <row r="106" spans="1:13" ht="18" customHeight="1">
      <c r="A106" s="86" t="s">
        <v>51</v>
      </c>
      <c r="B106" s="87"/>
      <c r="C106" s="88"/>
      <c r="D106" s="89"/>
      <c r="E106" s="87"/>
      <c r="F106" s="88"/>
      <c r="G106" s="89"/>
      <c r="H106" s="87"/>
      <c r="I106" s="88"/>
      <c r="J106" s="89"/>
      <c r="K106" s="87"/>
      <c r="L106" s="88"/>
      <c r="M106" s="89"/>
    </row>
    <row r="107" spans="1:13" ht="18" customHeight="1">
      <c r="A107" s="82" t="s">
        <v>52</v>
      </c>
      <c r="B107" s="83"/>
      <c r="C107" s="84"/>
      <c r="D107" s="85"/>
      <c r="E107" s="83" t="s">
        <v>116</v>
      </c>
      <c r="F107" s="84" t="s">
        <v>116</v>
      </c>
      <c r="G107" s="85" t="s">
        <v>116</v>
      </c>
      <c r="H107" s="98" t="s">
        <v>122</v>
      </c>
      <c r="I107" s="84"/>
      <c r="J107" s="85"/>
      <c r="K107" s="83"/>
      <c r="L107" s="84"/>
      <c r="M107" s="85"/>
    </row>
    <row r="108" spans="1:13" ht="18" customHeight="1">
      <c r="A108" s="82" t="s">
        <v>53</v>
      </c>
      <c r="B108" s="83"/>
      <c r="C108" s="84"/>
      <c r="D108" s="85"/>
      <c r="E108" s="83"/>
      <c r="F108" s="84"/>
      <c r="G108" s="85"/>
      <c r="H108" s="83"/>
      <c r="I108" s="84"/>
      <c r="J108" s="85"/>
      <c r="K108" s="83"/>
      <c r="L108" s="84"/>
      <c r="M108" s="85"/>
    </row>
    <row r="109" spans="1:13" ht="18" customHeight="1" thickBot="1">
      <c r="A109" s="90" t="s">
        <v>54</v>
      </c>
      <c r="B109" s="91"/>
      <c r="C109" s="92"/>
      <c r="D109" s="93"/>
      <c r="E109" s="91"/>
      <c r="F109" s="92"/>
      <c r="G109" s="93"/>
      <c r="H109" s="91"/>
      <c r="I109" s="105" t="s">
        <v>79</v>
      </c>
      <c r="J109" s="106" t="s">
        <v>79</v>
      </c>
      <c r="K109" s="91"/>
      <c r="L109" s="92"/>
      <c r="M109" s="93"/>
    </row>
  </sheetData>
  <mergeCells count="6">
    <mergeCell ref="B56:J56"/>
    <mergeCell ref="K56:M56"/>
    <mergeCell ref="B57:D57"/>
    <mergeCell ref="E57:G57"/>
    <mergeCell ref="H57:J57"/>
    <mergeCell ref="K57:M57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9"/>
  <sheetViews>
    <sheetView workbookViewId="0" topLeftCell="A1">
      <selection activeCell="P18" sqref="P18"/>
    </sheetView>
  </sheetViews>
  <sheetFormatPr defaultColWidth="10.90625" defaultRowHeight="18" customHeight="1"/>
  <cols>
    <col min="1" max="1" width="12.0859375" style="12" bestFit="1" customWidth="1"/>
    <col min="2" max="4" width="9.36328125" style="12" bestFit="1" customWidth="1"/>
    <col min="5" max="5" width="9.90625" style="12" bestFit="1" customWidth="1"/>
    <col min="6" max="7" width="9.36328125" style="12" bestFit="1" customWidth="1"/>
    <col min="8" max="9" width="9.453125" style="12" bestFit="1" customWidth="1"/>
    <col min="10" max="10" width="13.90625" style="12" bestFit="1" customWidth="1"/>
    <col min="11" max="11" width="12.99609375" style="12" bestFit="1" customWidth="1"/>
    <col min="12" max="12" width="9.36328125" style="12" bestFit="1" customWidth="1"/>
    <col min="13" max="13" width="7.90625" style="12" bestFit="1" customWidth="1"/>
    <col min="14" max="14" width="9.453125" style="12" bestFit="1" customWidth="1"/>
    <col min="15" max="16384" width="10.6328125" style="12" customWidth="1"/>
  </cols>
  <sheetData>
    <row r="1" spans="1:14" ht="45.75" thickBot="1">
      <c r="A1" s="1" t="s">
        <v>80</v>
      </c>
      <c r="B1" s="2" t="s">
        <v>81</v>
      </c>
      <c r="C1" s="3" t="s">
        <v>82</v>
      </c>
      <c r="D1" s="4" t="s">
        <v>125</v>
      </c>
      <c r="E1" s="5" t="s">
        <v>83</v>
      </c>
      <c r="F1" s="6" t="s">
        <v>126</v>
      </c>
      <c r="G1" s="7" t="s">
        <v>84</v>
      </c>
      <c r="H1" s="8" t="s">
        <v>85</v>
      </c>
      <c r="I1" s="9" t="s">
        <v>86</v>
      </c>
      <c r="J1" s="10" t="s">
        <v>124</v>
      </c>
      <c r="K1" s="10" t="s">
        <v>87</v>
      </c>
      <c r="L1" s="107" t="s">
        <v>88</v>
      </c>
      <c r="M1" s="11" t="s">
        <v>89</v>
      </c>
      <c r="N1" s="10" t="s">
        <v>90</v>
      </c>
    </row>
    <row r="2" spans="1:14" ht="18" customHeight="1">
      <c r="A2" s="13" t="s">
        <v>4</v>
      </c>
      <c r="B2" s="14">
        <v>2262</v>
      </c>
      <c r="C2" s="15">
        <v>3074</v>
      </c>
      <c r="D2" s="16">
        <f aca="true" t="shared" si="0" ref="D2:D21">C2-B2</f>
        <v>812</v>
      </c>
      <c r="E2" s="17">
        <v>9676</v>
      </c>
      <c r="F2" s="18">
        <f aca="true" t="shared" si="1" ref="F2:F21">E2-C2</f>
        <v>6602</v>
      </c>
      <c r="G2" s="19">
        <v>33650</v>
      </c>
      <c r="H2" s="20">
        <v>25729</v>
      </c>
      <c r="I2" s="21">
        <v>26703</v>
      </c>
      <c r="J2" s="108"/>
      <c r="K2" s="22">
        <f>B2+D2+F2+G2+H2+I2</f>
        <v>95758</v>
      </c>
      <c r="L2" s="23"/>
      <c r="M2" s="24"/>
      <c r="N2" s="25">
        <f aca="true" t="shared" si="2" ref="N2:N33">SUM(K2:M2)</f>
        <v>95758</v>
      </c>
    </row>
    <row r="3" spans="1:14" ht="18" customHeight="1">
      <c r="A3" s="26" t="s">
        <v>5</v>
      </c>
      <c r="B3" s="14">
        <v>368</v>
      </c>
      <c r="C3" s="15">
        <v>504</v>
      </c>
      <c r="D3" s="16">
        <f t="shared" si="0"/>
        <v>136</v>
      </c>
      <c r="E3" s="17">
        <v>1509</v>
      </c>
      <c r="F3" s="18">
        <f t="shared" si="1"/>
        <v>1005</v>
      </c>
      <c r="G3" s="27">
        <v>2305</v>
      </c>
      <c r="H3" s="28">
        <v>1756</v>
      </c>
      <c r="I3" s="29">
        <v>1746</v>
      </c>
      <c r="J3" s="109">
        <f>SUM(G3:I3)*1.8</f>
        <v>10452.6</v>
      </c>
      <c r="K3" s="110">
        <f>B3+D3+F3+J3</f>
        <v>11961.6</v>
      </c>
      <c r="L3" s="31"/>
      <c r="M3" s="32"/>
      <c r="N3" s="25">
        <f t="shared" si="2"/>
        <v>11961.6</v>
      </c>
    </row>
    <row r="4" spans="1:14" ht="18" customHeight="1">
      <c r="A4" s="26" t="s">
        <v>6</v>
      </c>
      <c r="B4" s="14">
        <v>11339</v>
      </c>
      <c r="C4" s="15">
        <v>16680</v>
      </c>
      <c r="D4" s="16">
        <f t="shared" si="0"/>
        <v>5341</v>
      </c>
      <c r="E4" s="17">
        <v>40452</v>
      </c>
      <c r="F4" s="18">
        <f t="shared" si="1"/>
        <v>23772</v>
      </c>
      <c r="G4" s="27">
        <v>62360</v>
      </c>
      <c r="H4" s="28">
        <v>46316</v>
      </c>
      <c r="I4" s="29">
        <v>52499</v>
      </c>
      <c r="J4" s="111"/>
      <c r="K4" s="30">
        <f>B4+D4+F4+G4+H4+I4</f>
        <v>201627</v>
      </c>
      <c r="L4" s="31">
        <v>98203</v>
      </c>
      <c r="M4" s="32"/>
      <c r="N4" s="25">
        <f t="shared" si="2"/>
        <v>299830</v>
      </c>
    </row>
    <row r="5" spans="1:14" ht="18" customHeight="1">
      <c r="A5" s="26" t="s">
        <v>7</v>
      </c>
      <c r="B5" s="14">
        <v>7430</v>
      </c>
      <c r="C5" s="15">
        <v>11260</v>
      </c>
      <c r="D5" s="16">
        <f t="shared" si="0"/>
        <v>3830</v>
      </c>
      <c r="E5" s="17">
        <v>29775</v>
      </c>
      <c r="F5" s="18">
        <f t="shared" si="1"/>
        <v>18515</v>
      </c>
      <c r="G5" s="27">
        <v>103564</v>
      </c>
      <c r="H5" s="28">
        <v>37195</v>
      </c>
      <c r="I5" s="29">
        <v>36495</v>
      </c>
      <c r="J5" s="111"/>
      <c r="K5" s="30">
        <f>B5+D5+F5+G5+H5+I5</f>
        <v>207029</v>
      </c>
      <c r="L5" s="31"/>
      <c r="M5" s="94"/>
      <c r="N5" s="25">
        <f t="shared" si="2"/>
        <v>207029</v>
      </c>
    </row>
    <row r="6" spans="1:14" ht="18" customHeight="1">
      <c r="A6" s="33" t="s">
        <v>8</v>
      </c>
      <c r="B6" s="34">
        <v>79519</v>
      </c>
      <c r="C6" s="15">
        <v>181817</v>
      </c>
      <c r="D6" s="34">
        <f t="shared" si="0"/>
        <v>102298</v>
      </c>
      <c r="E6" s="17">
        <v>181817</v>
      </c>
      <c r="F6" s="35">
        <f t="shared" si="1"/>
        <v>0</v>
      </c>
      <c r="G6" s="36">
        <v>215071</v>
      </c>
      <c r="H6" s="37">
        <v>257589</v>
      </c>
      <c r="I6" s="38">
        <v>536431</v>
      </c>
      <c r="J6" s="112"/>
      <c r="K6" s="39">
        <f>B6+D6+F6+G6+H6+I6</f>
        <v>1190908</v>
      </c>
      <c r="L6" s="40">
        <v>584000</v>
      </c>
      <c r="M6" s="41">
        <v>630000</v>
      </c>
      <c r="N6" s="42">
        <f t="shared" si="2"/>
        <v>2404908</v>
      </c>
    </row>
    <row r="7" spans="1:14" ht="18" customHeight="1">
      <c r="A7" s="33" t="s">
        <v>9</v>
      </c>
      <c r="B7" s="34">
        <v>0</v>
      </c>
      <c r="C7" s="15">
        <v>0</v>
      </c>
      <c r="D7" s="34">
        <f t="shared" si="0"/>
        <v>0</v>
      </c>
      <c r="E7" s="17">
        <v>0</v>
      </c>
      <c r="F7" s="35">
        <f t="shared" si="1"/>
        <v>0</v>
      </c>
      <c r="G7" s="36">
        <v>14947</v>
      </c>
      <c r="H7" s="37">
        <v>13781</v>
      </c>
      <c r="I7" s="38">
        <v>18128</v>
      </c>
      <c r="J7" s="112"/>
      <c r="K7" s="39">
        <f>B7+D7+F7+G7+H7+I7</f>
        <v>46856</v>
      </c>
      <c r="L7" s="40">
        <v>101730</v>
      </c>
      <c r="M7" s="41"/>
      <c r="N7" s="42">
        <f t="shared" si="2"/>
        <v>148586</v>
      </c>
    </row>
    <row r="8" spans="1:14" ht="18" customHeight="1">
      <c r="A8" s="33" t="s">
        <v>10</v>
      </c>
      <c r="B8" s="34">
        <v>6490</v>
      </c>
      <c r="C8" s="15">
        <v>12635</v>
      </c>
      <c r="D8" s="34">
        <f t="shared" si="0"/>
        <v>6145</v>
      </c>
      <c r="E8" s="17">
        <v>26468</v>
      </c>
      <c r="F8" s="35">
        <f t="shared" si="1"/>
        <v>13833</v>
      </c>
      <c r="G8" s="36">
        <v>22700</v>
      </c>
      <c r="H8" s="37">
        <v>18625</v>
      </c>
      <c r="I8" s="38">
        <v>19125</v>
      </c>
      <c r="J8" s="109">
        <f>SUM(G8:I8)*1.8</f>
        <v>108810</v>
      </c>
      <c r="K8" s="113">
        <f>B8+D8+F8+J8</f>
        <v>135278</v>
      </c>
      <c r="L8" s="40">
        <v>42161</v>
      </c>
      <c r="M8" s="41"/>
      <c r="N8" s="42">
        <f t="shared" si="2"/>
        <v>177439</v>
      </c>
    </row>
    <row r="9" spans="1:14" ht="18" customHeight="1">
      <c r="A9" s="26" t="s">
        <v>11</v>
      </c>
      <c r="B9" s="14">
        <v>1200</v>
      </c>
      <c r="C9" s="15">
        <v>1822</v>
      </c>
      <c r="D9" s="16">
        <f t="shared" si="0"/>
        <v>622</v>
      </c>
      <c r="E9" s="17">
        <v>4640</v>
      </c>
      <c r="F9" s="18">
        <f t="shared" si="1"/>
        <v>2818</v>
      </c>
      <c r="G9" s="27">
        <v>2325</v>
      </c>
      <c r="H9" s="28">
        <v>1051</v>
      </c>
      <c r="I9" s="29">
        <v>1004</v>
      </c>
      <c r="J9" s="111"/>
      <c r="K9" s="30">
        <f aca="true" t="shared" si="3" ref="K9:K29">B9+D9+F9+G9+H9+I9</f>
        <v>9020</v>
      </c>
      <c r="L9" s="31">
        <v>1058</v>
      </c>
      <c r="M9" s="32">
        <v>5732</v>
      </c>
      <c r="N9" s="25">
        <f t="shared" si="2"/>
        <v>15810</v>
      </c>
    </row>
    <row r="10" spans="1:14" ht="18" customHeight="1">
      <c r="A10" s="33" t="s">
        <v>70</v>
      </c>
      <c r="B10" s="34">
        <v>0</v>
      </c>
      <c r="C10" s="15">
        <v>0</v>
      </c>
      <c r="D10" s="34">
        <f t="shared" si="0"/>
        <v>0</v>
      </c>
      <c r="E10" s="17">
        <v>3468</v>
      </c>
      <c r="F10" s="35">
        <f t="shared" si="1"/>
        <v>3468</v>
      </c>
      <c r="G10" s="101"/>
      <c r="H10" s="95"/>
      <c r="I10" s="102"/>
      <c r="J10" s="112"/>
      <c r="K10" s="39">
        <f t="shared" si="3"/>
        <v>3468</v>
      </c>
      <c r="L10" s="40">
        <v>4677</v>
      </c>
      <c r="M10" s="41">
        <v>30000</v>
      </c>
      <c r="N10" s="42">
        <f t="shared" si="2"/>
        <v>38145</v>
      </c>
    </row>
    <row r="11" spans="1:14" ht="18" customHeight="1">
      <c r="A11" s="26" t="s">
        <v>12</v>
      </c>
      <c r="B11" s="14">
        <v>12887</v>
      </c>
      <c r="C11" s="15">
        <v>18822</v>
      </c>
      <c r="D11" s="16">
        <f t="shared" si="0"/>
        <v>5935</v>
      </c>
      <c r="E11" s="17">
        <v>58392</v>
      </c>
      <c r="F11" s="18">
        <f t="shared" si="1"/>
        <v>39570</v>
      </c>
      <c r="G11" s="27">
        <v>164993</v>
      </c>
      <c r="H11" s="28">
        <v>138601</v>
      </c>
      <c r="I11" s="29">
        <v>243314</v>
      </c>
      <c r="J11" s="111"/>
      <c r="K11" s="30">
        <f t="shared" si="3"/>
        <v>605300</v>
      </c>
      <c r="L11" s="31"/>
      <c r="M11" s="32"/>
      <c r="N11" s="25">
        <f t="shared" si="2"/>
        <v>605300</v>
      </c>
    </row>
    <row r="12" spans="1:14" ht="18" customHeight="1">
      <c r="A12" s="26" t="s">
        <v>13</v>
      </c>
      <c r="B12" s="14">
        <v>7709</v>
      </c>
      <c r="C12" s="15">
        <v>10925</v>
      </c>
      <c r="D12" s="16">
        <f t="shared" si="0"/>
        <v>3216</v>
      </c>
      <c r="E12" s="17">
        <v>30983</v>
      </c>
      <c r="F12" s="18">
        <f t="shared" si="1"/>
        <v>20058</v>
      </c>
      <c r="G12" s="27">
        <v>95781</v>
      </c>
      <c r="H12" s="28">
        <v>57471</v>
      </c>
      <c r="I12" s="29">
        <v>62214</v>
      </c>
      <c r="J12" s="111"/>
      <c r="K12" s="30">
        <f t="shared" si="3"/>
        <v>246449</v>
      </c>
      <c r="L12" s="31"/>
      <c r="M12" s="32"/>
      <c r="N12" s="25">
        <f t="shared" si="2"/>
        <v>246449</v>
      </c>
    </row>
    <row r="13" spans="1:14" ht="18" customHeight="1">
      <c r="A13" s="33" t="s">
        <v>14</v>
      </c>
      <c r="B13" s="34">
        <v>0</v>
      </c>
      <c r="C13" s="15">
        <v>0</v>
      </c>
      <c r="D13" s="34">
        <f t="shared" si="0"/>
        <v>0</v>
      </c>
      <c r="E13" s="17">
        <v>0</v>
      </c>
      <c r="F13" s="35">
        <f t="shared" si="1"/>
        <v>0</v>
      </c>
      <c r="G13" s="36">
        <v>3292</v>
      </c>
      <c r="H13" s="37">
        <v>4499</v>
      </c>
      <c r="I13" s="38">
        <v>6217</v>
      </c>
      <c r="J13" s="112"/>
      <c r="K13" s="39">
        <f t="shared" si="3"/>
        <v>14008</v>
      </c>
      <c r="L13" s="40"/>
      <c r="M13" s="41"/>
      <c r="N13" s="42">
        <f t="shared" si="2"/>
        <v>14008</v>
      </c>
    </row>
    <row r="14" spans="1:14" ht="18" customHeight="1">
      <c r="A14" s="26" t="s">
        <v>15</v>
      </c>
      <c r="B14" s="14">
        <v>1597</v>
      </c>
      <c r="C14" s="15">
        <v>1854</v>
      </c>
      <c r="D14" s="16">
        <f t="shared" si="0"/>
        <v>257</v>
      </c>
      <c r="E14" s="17">
        <v>5574</v>
      </c>
      <c r="F14" s="18">
        <f t="shared" si="1"/>
        <v>3720</v>
      </c>
      <c r="G14" s="101">
        <v>556</v>
      </c>
      <c r="H14" s="95">
        <v>454</v>
      </c>
      <c r="I14" s="29">
        <v>6585</v>
      </c>
      <c r="J14" s="111"/>
      <c r="K14" s="30">
        <f t="shared" si="3"/>
        <v>13169</v>
      </c>
      <c r="L14" s="31"/>
      <c r="M14" s="32"/>
      <c r="N14" s="25">
        <f t="shared" si="2"/>
        <v>13169</v>
      </c>
    </row>
    <row r="15" spans="1:14" ht="18" customHeight="1">
      <c r="A15" s="26" t="s">
        <v>17</v>
      </c>
      <c r="B15" s="14">
        <v>19447</v>
      </c>
      <c r="C15" s="15">
        <v>30446</v>
      </c>
      <c r="D15" s="16">
        <f t="shared" si="0"/>
        <v>10999</v>
      </c>
      <c r="E15" s="17">
        <v>82286</v>
      </c>
      <c r="F15" s="18">
        <f t="shared" si="1"/>
        <v>51840</v>
      </c>
      <c r="G15" s="27">
        <v>5420</v>
      </c>
      <c r="H15" s="95">
        <v>21429</v>
      </c>
      <c r="I15" s="29">
        <v>39851</v>
      </c>
      <c r="J15" s="111"/>
      <c r="K15" s="30">
        <f t="shared" si="3"/>
        <v>148986</v>
      </c>
      <c r="L15" s="31">
        <v>136000</v>
      </c>
      <c r="M15" s="32"/>
      <c r="N15" s="25">
        <f t="shared" si="2"/>
        <v>284986</v>
      </c>
    </row>
    <row r="16" spans="1:14" ht="18" customHeight="1">
      <c r="A16" s="26" t="s">
        <v>18</v>
      </c>
      <c r="B16" s="14">
        <v>11305</v>
      </c>
      <c r="C16" s="15">
        <v>16723</v>
      </c>
      <c r="D16" s="16">
        <f t="shared" si="0"/>
        <v>5418</v>
      </c>
      <c r="E16" s="17">
        <v>42898</v>
      </c>
      <c r="F16" s="18">
        <f t="shared" si="1"/>
        <v>26175</v>
      </c>
      <c r="G16" s="27">
        <v>46110</v>
      </c>
      <c r="H16" s="28">
        <v>34966</v>
      </c>
      <c r="I16" s="29">
        <v>37379</v>
      </c>
      <c r="J16" s="111"/>
      <c r="K16" s="30">
        <f t="shared" si="3"/>
        <v>161353</v>
      </c>
      <c r="L16" s="31"/>
      <c r="M16" s="32"/>
      <c r="N16" s="25">
        <f t="shared" si="2"/>
        <v>161353</v>
      </c>
    </row>
    <row r="17" spans="1:14" ht="18" customHeight="1">
      <c r="A17" s="26" t="s">
        <v>19</v>
      </c>
      <c r="B17" s="14">
        <v>4490</v>
      </c>
      <c r="C17" s="15">
        <v>7382</v>
      </c>
      <c r="D17" s="16">
        <f t="shared" si="0"/>
        <v>2892</v>
      </c>
      <c r="E17" s="17">
        <v>17843</v>
      </c>
      <c r="F17" s="18">
        <f t="shared" si="1"/>
        <v>10461</v>
      </c>
      <c r="G17" s="27">
        <v>11139</v>
      </c>
      <c r="H17" s="95"/>
      <c r="I17" s="102"/>
      <c r="J17" s="112"/>
      <c r="K17" s="30">
        <f t="shared" si="3"/>
        <v>28982</v>
      </c>
      <c r="L17" s="31"/>
      <c r="M17" s="32"/>
      <c r="N17" s="25">
        <f t="shared" si="2"/>
        <v>28982</v>
      </c>
    </row>
    <row r="18" spans="1:14" ht="18" customHeight="1">
      <c r="A18" s="26" t="s">
        <v>20</v>
      </c>
      <c r="B18" s="14">
        <v>1718</v>
      </c>
      <c r="C18" s="15">
        <v>2353</v>
      </c>
      <c r="D18" s="16">
        <f t="shared" si="0"/>
        <v>635</v>
      </c>
      <c r="E18" s="17">
        <v>5508</v>
      </c>
      <c r="F18" s="18">
        <f t="shared" si="1"/>
        <v>3155</v>
      </c>
      <c r="G18" s="27">
        <v>10272</v>
      </c>
      <c r="H18" s="28">
        <v>7867</v>
      </c>
      <c r="I18" s="29">
        <v>8132</v>
      </c>
      <c r="J18" s="111"/>
      <c r="K18" s="30">
        <f t="shared" si="3"/>
        <v>31779</v>
      </c>
      <c r="L18" s="31"/>
      <c r="M18" s="32"/>
      <c r="N18" s="25">
        <f t="shared" si="2"/>
        <v>31779</v>
      </c>
    </row>
    <row r="19" spans="1:14" ht="18" customHeight="1">
      <c r="A19" s="33" t="s">
        <v>21</v>
      </c>
      <c r="B19" s="34">
        <v>28676</v>
      </c>
      <c r="C19" s="15">
        <v>53046</v>
      </c>
      <c r="D19" s="34">
        <f t="shared" si="0"/>
        <v>24370</v>
      </c>
      <c r="E19" s="17">
        <v>100359</v>
      </c>
      <c r="F19" s="35">
        <f t="shared" si="1"/>
        <v>47313</v>
      </c>
      <c r="G19" s="36">
        <v>20802</v>
      </c>
      <c r="H19" s="37">
        <v>18384</v>
      </c>
      <c r="I19" s="38">
        <v>15853</v>
      </c>
      <c r="J19" s="112"/>
      <c r="K19" s="39">
        <f t="shared" si="3"/>
        <v>155398</v>
      </c>
      <c r="L19" s="40">
        <v>122328</v>
      </c>
      <c r="M19" s="41"/>
      <c r="N19" s="42">
        <f t="shared" si="2"/>
        <v>277726</v>
      </c>
    </row>
    <row r="20" spans="1:14" ht="18" customHeight="1">
      <c r="A20" s="26" t="s">
        <v>22</v>
      </c>
      <c r="B20" s="14">
        <v>1460</v>
      </c>
      <c r="C20" s="15">
        <v>1751</v>
      </c>
      <c r="D20" s="16">
        <f t="shared" si="0"/>
        <v>291</v>
      </c>
      <c r="E20" s="17">
        <v>4850</v>
      </c>
      <c r="F20" s="18">
        <f t="shared" si="1"/>
        <v>3099</v>
      </c>
      <c r="G20" s="27">
        <v>21453</v>
      </c>
      <c r="H20" s="28">
        <v>17550</v>
      </c>
      <c r="I20" s="29">
        <v>18605</v>
      </c>
      <c r="J20" s="111"/>
      <c r="K20" s="30">
        <f t="shared" si="3"/>
        <v>62458</v>
      </c>
      <c r="L20" s="31"/>
      <c r="M20" s="32"/>
      <c r="N20" s="25">
        <f t="shared" si="2"/>
        <v>62458</v>
      </c>
    </row>
    <row r="21" spans="1:14" ht="18" customHeight="1">
      <c r="A21" s="26" t="s">
        <v>23</v>
      </c>
      <c r="B21" s="14">
        <v>623</v>
      </c>
      <c r="C21" s="15">
        <v>1079</v>
      </c>
      <c r="D21" s="16">
        <f t="shared" si="0"/>
        <v>456</v>
      </c>
      <c r="E21" s="17">
        <v>3236</v>
      </c>
      <c r="F21" s="18">
        <f t="shared" si="1"/>
        <v>2157</v>
      </c>
      <c r="G21" s="27">
        <v>1819</v>
      </c>
      <c r="H21" s="28">
        <v>1362</v>
      </c>
      <c r="I21" s="29">
        <v>862</v>
      </c>
      <c r="J21" s="111"/>
      <c r="K21" s="30">
        <f t="shared" si="3"/>
        <v>7279</v>
      </c>
      <c r="L21" s="31"/>
      <c r="M21" s="32"/>
      <c r="N21" s="25">
        <f t="shared" si="2"/>
        <v>7279</v>
      </c>
    </row>
    <row r="22" spans="1:14" ht="18" customHeight="1">
      <c r="A22" s="33" t="s">
        <v>24</v>
      </c>
      <c r="B22" s="96"/>
      <c r="C22" s="15">
        <v>13296</v>
      </c>
      <c r="D22" s="96"/>
      <c r="E22" s="17">
        <v>43065</v>
      </c>
      <c r="F22" s="97"/>
      <c r="G22" s="101"/>
      <c r="H22" s="95"/>
      <c r="I22" s="102"/>
      <c r="J22" s="112"/>
      <c r="K22" s="39">
        <f t="shared" si="3"/>
        <v>0</v>
      </c>
      <c r="L22" s="40">
        <v>29517</v>
      </c>
      <c r="M22" s="41">
        <v>93517</v>
      </c>
      <c r="N22" s="42">
        <f t="shared" si="2"/>
        <v>123034</v>
      </c>
    </row>
    <row r="23" spans="1:14" ht="18" customHeight="1">
      <c r="A23" s="33" t="s">
        <v>25</v>
      </c>
      <c r="B23" s="96"/>
      <c r="C23" s="15">
        <v>0</v>
      </c>
      <c r="D23" s="96"/>
      <c r="E23" s="17">
        <v>0</v>
      </c>
      <c r="F23" s="97"/>
      <c r="G23" s="36">
        <v>0</v>
      </c>
      <c r="H23" s="37">
        <v>0</v>
      </c>
      <c r="I23" s="38">
        <v>0</v>
      </c>
      <c r="J23" s="112"/>
      <c r="K23" s="39">
        <f t="shared" si="3"/>
        <v>0</v>
      </c>
      <c r="L23" s="40"/>
      <c r="M23" s="41">
        <v>130000</v>
      </c>
      <c r="N23" s="42">
        <f t="shared" si="2"/>
        <v>130000</v>
      </c>
    </row>
    <row r="24" spans="1:14" ht="18" customHeight="1">
      <c r="A24" s="26" t="s">
        <v>26</v>
      </c>
      <c r="B24" s="14">
        <v>4978</v>
      </c>
      <c r="C24" s="15">
        <v>7363</v>
      </c>
      <c r="D24" s="16">
        <f aca="true" t="shared" si="4" ref="D24:D52">C24-B24</f>
        <v>2385</v>
      </c>
      <c r="E24" s="17">
        <v>22221</v>
      </c>
      <c r="F24" s="18">
        <f aca="true" t="shared" si="5" ref="F24:F30">E24-C24</f>
        <v>14858</v>
      </c>
      <c r="G24" s="101"/>
      <c r="H24" s="95"/>
      <c r="I24" s="102"/>
      <c r="J24" s="114"/>
      <c r="K24" s="30">
        <f t="shared" si="3"/>
        <v>22221</v>
      </c>
      <c r="L24" s="31"/>
      <c r="M24" s="32"/>
      <c r="N24" s="25">
        <f t="shared" si="2"/>
        <v>22221</v>
      </c>
    </row>
    <row r="25" spans="1:14" ht="18" customHeight="1">
      <c r="A25" s="33" t="s">
        <v>27</v>
      </c>
      <c r="B25" s="34">
        <v>9166</v>
      </c>
      <c r="C25" s="15">
        <v>20108</v>
      </c>
      <c r="D25" s="34">
        <f t="shared" si="4"/>
        <v>10942</v>
      </c>
      <c r="E25" s="17">
        <v>33759</v>
      </c>
      <c r="F25" s="35">
        <f t="shared" si="5"/>
        <v>13651</v>
      </c>
      <c r="G25" s="36">
        <v>20025</v>
      </c>
      <c r="H25" s="37">
        <v>13021</v>
      </c>
      <c r="I25" s="38">
        <v>23932</v>
      </c>
      <c r="J25" s="112"/>
      <c r="K25" s="39">
        <f t="shared" si="3"/>
        <v>90737</v>
      </c>
      <c r="L25" s="40">
        <v>45971</v>
      </c>
      <c r="M25" s="41">
        <v>51000</v>
      </c>
      <c r="N25" s="42">
        <f t="shared" si="2"/>
        <v>187708</v>
      </c>
    </row>
    <row r="26" spans="1:14" ht="18" customHeight="1">
      <c r="A26" s="26" t="s">
        <v>28</v>
      </c>
      <c r="B26" s="14">
        <v>925</v>
      </c>
      <c r="C26" s="15">
        <v>1214</v>
      </c>
      <c r="D26" s="16">
        <f t="shared" si="4"/>
        <v>289</v>
      </c>
      <c r="E26" s="17">
        <v>3652</v>
      </c>
      <c r="F26" s="18">
        <f t="shared" si="5"/>
        <v>2438</v>
      </c>
      <c r="G26" s="27">
        <v>25863</v>
      </c>
      <c r="H26" s="28">
        <v>20605</v>
      </c>
      <c r="I26" s="29">
        <v>18323</v>
      </c>
      <c r="J26" s="111"/>
      <c r="K26" s="30">
        <f t="shared" si="3"/>
        <v>68443</v>
      </c>
      <c r="L26" s="31"/>
      <c r="M26" s="32"/>
      <c r="N26" s="25">
        <f t="shared" si="2"/>
        <v>68443</v>
      </c>
    </row>
    <row r="27" spans="1:14" ht="18" customHeight="1">
      <c r="A27" s="26" t="s">
        <v>29</v>
      </c>
      <c r="B27" s="14">
        <v>4157</v>
      </c>
      <c r="C27" s="15">
        <v>6487</v>
      </c>
      <c r="D27" s="16">
        <f t="shared" si="4"/>
        <v>2330</v>
      </c>
      <c r="E27" s="17">
        <v>15849</v>
      </c>
      <c r="F27" s="18">
        <f t="shared" si="5"/>
        <v>9362</v>
      </c>
      <c r="G27" s="101">
        <v>22318</v>
      </c>
      <c r="H27" s="95">
        <v>24462</v>
      </c>
      <c r="I27" s="102">
        <v>20944</v>
      </c>
      <c r="J27" s="114"/>
      <c r="K27" s="30">
        <f t="shared" si="3"/>
        <v>83573</v>
      </c>
      <c r="L27" s="31"/>
      <c r="M27" s="32"/>
      <c r="N27" s="25">
        <f t="shared" si="2"/>
        <v>83573</v>
      </c>
    </row>
    <row r="28" spans="1:14" ht="18" customHeight="1">
      <c r="A28" s="26" t="s">
        <v>30</v>
      </c>
      <c r="B28" s="14">
        <v>457</v>
      </c>
      <c r="C28" s="15">
        <v>637</v>
      </c>
      <c r="D28" s="16">
        <f t="shared" si="4"/>
        <v>180</v>
      </c>
      <c r="E28" s="17">
        <v>2051</v>
      </c>
      <c r="F28" s="18">
        <f t="shared" si="5"/>
        <v>1414</v>
      </c>
      <c r="G28" s="27">
        <v>7473</v>
      </c>
      <c r="H28" s="28">
        <v>1783</v>
      </c>
      <c r="I28" s="29">
        <v>2444</v>
      </c>
      <c r="J28" s="111"/>
      <c r="K28" s="30">
        <f t="shared" si="3"/>
        <v>13751</v>
      </c>
      <c r="L28" s="31"/>
      <c r="M28" s="32"/>
      <c r="N28" s="25">
        <f t="shared" si="2"/>
        <v>13751</v>
      </c>
    </row>
    <row r="29" spans="1:14" ht="18" customHeight="1">
      <c r="A29" s="26" t="s">
        <v>31</v>
      </c>
      <c r="B29" s="14">
        <v>2295</v>
      </c>
      <c r="C29" s="15">
        <v>2679</v>
      </c>
      <c r="D29" s="16">
        <f t="shared" si="4"/>
        <v>384</v>
      </c>
      <c r="E29" s="17">
        <v>6873</v>
      </c>
      <c r="F29" s="18">
        <f t="shared" si="5"/>
        <v>4194</v>
      </c>
      <c r="G29" s="27">
        <v>8485</v>
      </c>
      <c r="H29" s="28">
        <v>7732</v>
      </c>
      <c r="I29" s="29">
        <v>7221</v>
      </c>
      <c r="J29" s="111"/>
      <c r="K29" s="30">
        <f t="shared" si="3"/>
        <v>30311</v>
      </c>
      <c r="L29" s="31"/>
      <c r="M29" s="32"/>
      <c r="N29" s="25">
        <f t="shared" si="2"/>
        <v>30311</v>
      </c>
    </row>
    <row r="30" spans="1:14" ht="18" customHeight="1">
      <c r="A30" s="33" t="s">
        <v>32</v>
      </c>
      <c r="B30" s="34">
        <v>5710</v>
      </c>
      <c r="C30" s="15">
        <v>28588</v>
      </c>
      <c r="D30" s="34">
        <f t="shared" si="4"/>
        <v>22878</v>
      </c>
      <c r="E30" s="17">
        <v>68153</v>
      </c>
      <c r="F30" s="35">
        <f t="shared" si="5"/>
        <v>39565</v>
      </c>
      <c r="G30" s="101"/>
      <c r="H30" s="95"/>
      <c r="I30" s="102"/>
      <c r="J30" s="109">
        <f>SUM(G30:I30)*1.8</f>
        <v>0</v>
      </c>
      <c r="K30" s="113">
        <f>B30+D30+F30+J30</f>
        <v>68153</v>
      </c>
      <c r="L30" s="40"/>
      <c r="M30" s="41"/>
      <c r="N30" s="42">
        <f t="shared" si="2"/>
        <v>68153</v>
      </c>
    </row>
    <row r="31" spans="1:14" ht="18" customHeight="1">
      <c r="A31" s="26" t="s">
        <v>33</v>
      </c>
      <c r="B31" s="14">
        <v>1643</v>
      </c>
      <c r="C31" s="15">
        <v>1204</v>
      </c>
      <c r="D31" s="16">
        <f t="shared" si="4"/>
        <v>-439</v>
      </c>
      <c r="E31" s="17">
        <v>3112</v>
      </c>
      <c r="F31" s="18">
        <f aca="true" t="shared" si="6" ref="F31:F52">E31-C31</f>
        <v>1908</v>
      </c>
      <c r="G31" s="27">
        <v>1763</v>
      </c>
      <c r="H31" s="28">
        <v>1569</v>
      </c>
      <c r="I31" s="29">
        <v>1571</v>
      </c>
      <c r="J31" s="111"/>
      <c r="K31" s="30">
        <f>B31+D31+F31+G31+H31+I31</f>
        <v>8015</v>
      </c>
      <c r="L31" s="31"/>
      <c r="M31" s="32"/>
      <c r="N31" s="25">
        <f t="shared" si="2"/>
        <v>8015</v>
      </c>
    </row>
    <row r="32" spans="1:14" ht="18" customHeight="1">
      <c r="A32" s="26" t="s">
        <v>34</v>
      </c>
      <c r="B32" s="14">
        <v>17460</v>
      </c>
      <c r="C32" s="15">
        <v>25286</v>
      </c>
      <c r="D32" s="16">
        <f t="shared" si="4"/>
        <v>7826</v>
      </c>
      <c r="E32" s="17">
        <v>71142</v>
      </c>
      <c r="F32" s="18">
        <f t="shared" si="6"/>
        <v>45856</v>
      </c>
      <c r="G32" s="27">
        <v>6823</v>
      </c>
      <c r="H32" s="28">
        <v>7634</v>
      </c>
      <c r="I32" s="29">
        <v>5078</v>
      </c>
      <c r="J32" s="111"/>
      <c r="K32" s="30">
        <f>B32+D32+F32+G32+H32+I32</f>
        <v>90677</v>
      </c>
      <c r="L32" s="31"/>
      <c r="M32" s="32"/>
      <c r="N32" s="25">
        <f t="shared" si="2"/>
        <v>90677</v>
      </c>
    </row>
    <row r="33" spans="1:14" ht="18" customHeight="1">
      <c r="A33" s="26" t="s">
        <v>35</v>
      </c>
      <c r="B33" s="14">
        <v>3552</v>
      </c>
      <c r="C33" s="15">
        <v>4457</v>
      </c>
      <c r="D33" s="16">
        <f t="shared" si="4"/>
        <v>905</v>
      </c>
      <c r="E33" s="17">
        <v>12327</v>
      </c>
      <c r="F33" s="18">
        <f t="shared" si="6"/>
        <v>7870</v>
      </c>
      <c r="G33" s="101"/>
      <c r="H33" s="95"/>
      <c r="I33" s="102"/>
      <c r="J33" s="114"/>
      <c r="K33" s="30">
        <f>B33+D33+F33+G33+H33+I33</f>
        <v>12327</v>
      </c>
      <c r="L33" s="31"/>
      <c r="M33" s="32"/>
      <c r="N33" s="25">
        <f t="shared" si="2"/>
        <v>12327</v>
      </c>
    </row>
    <row r="34" spans="1:14" ht="18" customHeight="1">
      <c r="A34" s="33" t="s">
        <v>36</v>
      </c>
      <c r="B34" s="34">
        <v>23902</v>
      </c>
      <c r="C34" s="15">
        <v>52888</v>
      </c>
      <c r="D34" s="34">
        <f t="shared" si="4"/>
        <v>28986</v>
      </c>
      <c r="E34" s="17">
        <v>92737</v>
      </c>
      <c r="F34" s="35">
        <f>E34-C34</f>
        <v>39849</v>
      </c>
      <c r="G34" s="36">
        <v>59877</v>
      </c>
      <c r="H34" s="37">
        <v>63686</v>
      </c>
      <c r="I34" s="38">
        <v>67426</v>
      </c>
      <c r="J34" s="112"/>
      <c r="K34" s="39">
        <f>B34+D34+F34+G34+H34+I34</f>
        <v>283726</v>
      </c>
      <c r="L34" s="40">
        <v>106785</v>
      </c>
      <c r="M34" s="41"/>
      <c r="N34" s="42">
        <f aca="true" t="shared" si="7" ref="N34:N65">SUM(K34:M34)</f>
        <v>390511</v>
      </c>
    </row>
    <row r="35" spans="1:14" ht="18" customHeight="1">
      <c r="A35" s="26" t="s">
        <v>37</v>
      </c>
      <c r="B35" s="14">
        <v>7404</v>
      </c>
      <c r="C35" s="15">
        <v>9948</v>
      </c>
      <c r="D35" s="16">
        <f t="shared" si="4"/>
        <v>2544</v>
      </c>
      <c r="E35" s="17">
        <v>31279</v>
      </c>
      <c r="F35" s="18">
        <f t="shared" si="6"/>
        <v>21331</v>
      </c>
      <c r="G35" s="27">
        <v>58998</v>
      </c>
      <c r="H35" s="28">
        <v>48478</v>
      </c>
      <c r="I35" s="29">
        <v>54814</v>
      </c>
      <c r="J35" s="109">
        <f>SUM(G35:I35)*1.8</f>
        <v>292122</v>
      </c>
      <c r="K35" s="110">
        <f>B35+D35+F35+J35</f>
        <v>323401</v>
      </c>
      <c r="L35" s="31"/>
      <c r="M35" s="32"/>
      <c r="N35" s="25">
        <f t="shared" si="7"/>
        <v>323401</v>
      </c>
    </row>
    <row r="36" spans="1:14" ht="18" customHeight="1">
      <c r="A36" s="26" t="s">
        <v>38</v>
      </c>
      <c r="B36" s="14">
        <v>585</v>
      </c>
      <c r="C36" s="15">
        <v>1001</v>
      </c>
      <c r="D36" s="16">
        <f t="shared" si="4"/>
        <v>416</v>
      </c>
      <c r="E36" s="17">
        <v>2686</v>
      </c>
      <c r="F36" s="18">
        <f t="shared" si="6"/>
        <v>1685</v>
      </c>
      <c r="G36" s="101"/>
      <c r="H36" s="95"/>
      <c r="I36" s="102"/>
      <c r="J36" s="114"/>
      <c r="K36" s="30">
        <f>B36+D36+F36+G36+H36+I36</f>
        <v>2686</v>
      </c>
      <c r="L36" s="31">
        <v>26000</v>
      </c>
      <c r="M36" s="32"/>
      <c r="N36" s="25">
        <f t="shared" si="7"/>
        <v>28686</v>
      </c>
    </row>
    <row r="37" spans="1:14" ht="18" customHeight="1">
      <c r="A37" s="26" t="s">
        <v>39</v>
      </c>
      <c r="B37" s="14">
        <v>7535</v>
      </c>
      <c r="C37" s="15">
        <v>9231</v>
      </c>
      <c r="D37" s="16">
        <f t="shared" si="4"/>
        <v>1696</v>
      </c>
      <c r="E37" s="17">
        <v>48971</v>
      </c>
      <c r="F37" s="18">
        <f t="shared" si="6"/>
        <v>39740</v>
      </c>
      <c r="G37" s="101"/>
      <c r="H37" s="95"/>
      <c r="I37" s="102"/>
      <c r="J37" s="114"/>
      <c r="K37" s="30">
        <f>B37+D37+F37+G37+H37+I37</f>
        <v>48971</v>
      </c>
      <c r="L37" s="31"/>
      <c r="M37" s="32"/>
      <c r="N37" s="25">
        <f t="shared" si="7"/>
        <v>48971</v>
      </c>
    </row>
    <row r="38" spans="1:14" ht="18" customHeight="1">
      <c r="A38" s="26" t="s">
        <v>40</v>
      </c>
      <c r="B38" s="14">
        <v>2412</v>
      </c>
      <c r="C38" s="15">
        <v>2747</v>
      </c>
      <c r="D38" s="16">
        <f t="shared" si="4"/>
        <v>335</v>
      </c>
      <c r="E38" s="17">
        <v>6476</v>
      </c>
      <c r="F38" s="18">
        <f t="shared" si="6"/>
        <v>3729</v>
      </c>
      <c r="G38" s="27">
        <v>24370</v>
      </c>
      <c r="H38" s="28">
        <v>20528</v>
      </c>
      <c r="I38" s="29">
        <v>32760</v>
      </c>
      <c r="J38" s="111"/>
      <c r="K38" s="30">
        <f>B38+D38+F38+G38+H38+I38</f>
        <v>84134</v>
      </c>
      <c r="L38" s="31"/>
      <c r="M38" s="32"/>
      <c r="N38" s="25">
        <f t="shared" si="7"/>
        <v>84134</v>
      </c>
    </row>
    <row r="39" spans="1:14" ht="18" customHeight="1">
      <c r="A39" s="33" t="s">
        <v>41</v>
      </c>
      <c r="B39" s="34">
        <v>425</v>
      </c>
      <c r="C39" s="15">
        <v>6461</v>
      </c>
      <c r="D39" s="34">
        <f t="shared" si="4"/>
        <v>6036</v>
      </c>
      <c r="E39" s="17">
        <v>39711</v>
      </c>
      <c r="F39" s="35">
        <f>E39-C39</f>
        <v>33250</v>
      </c>
      <c r="G39" s="36">
        <v>70808</v>
      </c>
      <c r="H39" s="37">
        <v>28464</v>
      </c>
      <c r="I39" s="38">
        <v>72293</v>
      </c>
      <c r="J39" s="109">
        <f>SUM(G39:I39)*1.8</f>
        <v>308817</v>
      </c>
      <c r="K39" s="113">
        <f>B39+D39+F39+J39</f>
        <v>348528</v>
      </c>
      <c r="L39" s="40">
        <v>43132</v>
      </c>
      <c r="M39" s="94"/>
      <c r="N39" s="42">
        <f t="shared" si="7"/>
        <v>391660</v>
      </c>
    </row>
    <row r="40" spans="1:14" ht="18" customHeight="1">
      <c r="A40" s="26" t="s">
        <v>42</v>
      </c>
      <c r="B40" s="14">
        <v>3788</v>
      </c>
      <c r="C40" s="15">
        <v>6792</v>
      </c>
      <c r="D40" s="16">
        <f t="shared" si="4"/>
        <v>3004</v>
      </c>
      <c r="E40" s="17">
        <v>17897</v>
      </c>
      <c r="F40" s="18">
        <f t="shared" si="6"/>
        <v>11105</v>
      </c>
      <c r="G40" s="101"/>
      <c r="H40" s="95"/>
      <c r="I40" s="102"/>
      <c r="J40" s="114"/>
      <c r="K40" s="30">
        <f aca="true" t="shared" si="8" ref="K40:K52">B40+D40+F40+G40+H40+I40</f>
        <v>17897</v>
      </c>
      <c r="L40" s="31"/>
      <c r="M40" s="32"/>
      <c r="N40" s="25">
        <f t="shared" si="7"/>
        <v>17897</v>
      </c>
    </row>
    <row r="41" spans="1:14" ht="18" customHeight="1">
      <c r="A41" s="33" t="s">
        <v>43</v>
      </c>
      <c r="B41" s="34">
        <v>3447</v>
      </c>
      <c r="C41" s="15">
        <v>6627</v>
      </c>
      <c r="D41" s="34">
        <f t="shared" si="4"/>
        <v>3180</v>
      </c>
      <c r="E41" s="17">
        <v>17715</v>
      </c>
      <c r="F41" s="35">
        <f>E41-C41</f>
        <v>11088</v>
      </c>
      <c r="G41" s="36">
        <v>3464</v>
      </c>
      <c r="H41" s="37">
        <v>1833</v>
      </c>
      <c r="I41" s="38">
        <v>8792</v>
      </c>
      <c r="J41" s="112"/>
      <c r="K41" s="39">
        <f t="shared" si="8"/>
        <v>31804</v>
      </c>
      <c r="L41" s="40">
        <v>19941</v>
      </c>
      <c r="M41" s="41"/>
      <c r="N41" s="42">
        <f t="shared" si="7"/>
        <v>51745</v>
      </c>
    </row>
    <row r="42" spans="1:14" ht="18" customHeight="1">
      <c r="A42" s="26" t="s">
        <v>44</v>
      </c>
      <c r="B42" s="14">
        <v>3112</v>
      </c>
      <c r="C42" s="15">
        <v>4099</v>
      </c>
      <c r="D42" s="16">
        <f t="shared" si="4"/>
        <v>987</v>
      </c>
      <c r="E42" s="17">
        <v>10793</v>
      </c>
      <c r="F42" s="18">
        <f t="shared" si="6"/>
        <v>6694</v>
      </c>
      <c r="G42" s="101"/>
      <c r="H42" s="95"/>
      <c r="I42" s="102"/>
      <c r="J42" s="114"/>
      <c r="K42" s="30">
        <f t="shared" si="8"/>
        <v>10793</v>
      </c>
      <c r="L42" s="31"/>
      <c r="M42" s="32"/>
      <c r="N42" s="25">
        <f t="shared" si="7"/>
        <v>10793</v>
      </c>
    </row>
    <row r="43" spans="1:14" ht="18" customHeight="1">
      <c r="A43" s="26" t="s">
        <v>45</v>
      </c>
      <c r="B43" s="14">
        <v>525</v>
      </c>
      <c r="C43" s="15">
        <v>540</v>
      </c>
      <c r="D43" s="16">
        <f t="shared" si="4"/>
        <v>15</v>
      </c>
      <c r="E43" s="17">
        <v>1485</v>
      </c>
      <c r="F43" s="18">
        <f t="shared" si="6"/>
        <v>945</v>
      </c>
      <c r="G43" s="101"/>
      <c r="H43" s="95"/>
      <c r="I43" s="102"/>
      <c r="J43" s="114"/>
      <c r="K43" s="30">
        <f t="shared" si="8"/>
        <v>1485</v>
      </c>
      <c r="L43" s="31"/>
      <c r="M43" s="32"/>
      <c r="N43" s="25">
        <f t="shared" si="7"/>
        <v>1485</v>
      </c>
    </row>
    <row r="44" spans="1:14" ht="18" customHeight="1">
      <c r="A44" s="26" t="s">
        <v>46</v>
      </c>
      <c r="B44" s="14">
        <v>4089</v>
      </c>
      <c r="C44" s="15">
        <v>5768</v>
      </c>
      <c r="D44" s="16">
        <f t="shared" si="4"/>
        <v>1679</v>
      </c>
      <c r="E44" s="17">
        <v>17066</v>
      </c>
      <c r="F44" s="18">
        <f t="shared" si="6"/>
        <v>11298</v>
      </c>
      <c r="G44" s="27">
        <v>1706</v>
      </c>
      <c r="H44" s="28">
        <v>1632</v>
      </c>
      <c r="I44" s="29">
        <v>1372</v>
      </c>
      <c r="J44" s="111"/>
      <c r="K44" s="30">
        <f t="shared" si="8"/>
        <v>21776</v>
      </c>
      <c r="L44" s="31"/>
      <c r="M44" s="32"/>
      <c r="N44" s="25">
        <f t="shared" si="7"/>
        <v>21776</v>
      </c>
    </row>
    <row r="45" spans="1:14" ht="18" customHeight="1">
      <c r="A45" s="26" t="s">
        <v>47</v>
      </c>
      <c r="B45" s="14">
        <v>11682</v>
      </c>
      <c r="C45" s="15">
        <v>16767</v>
      </c>
      <c r="D45" s="16">
        <f t="shared" si="4"/>
        <v>5085</v>
      </c>
      <c r="E45" s="17">
        <v>47177</v>
      </c>
      <c r="F45" s="18">
        <f t="shared" si="6"/>
        <v>30410</v>
      </c>
      <c r="G45" s="101"/>
      <c r="H45" s="95"/>
      <c r="I45" s="102"/>
      <c r="J45" s="114"/>
      <c r="K45" s="30">
        <f t="shared" si="8"/>
        <v>47177</v>
      </c>
      <c r="L45" s="31"/>
      <c r="M45" s="32"/>
      <c r="N45" s="25">
        <f t="shared" si="7"/>
        <v>47177</v>
      </c>
    </row>
    <row r="46" spans="1:14" ht="18" customHeight="1">
      <c r="A46" s="26" t="s">
        <v>48</v>
      </c>
      <c r="B46" s="14">
        <v>4816</v>
      </c>
      <c r="C46" s="15">
        <v>8062</v>
      </c>
      <c r="D46" s="16">
        <f t="shared" si="4"/>
        <v>3246</v>
      </c>
      <c r="E46" s="17">
        <v>20543</v>
      </c>
      <c r="F46" s="18">
        <f t="shared" si="6"/>
        <v>12481</v>
      </c>
      <c r="G46" s="101"/>
      <c r="H46" s="95"/>
      <c r="I46" s="102"/>
      <c r="J46" s="114"/>
      <c r="K46" s="30">
        <f t="shared" si="8"/>
        <v>20543</v>
      </c>
      <c r="L46" s="31"/>
      <c r="M46" s="32"/>
      <c r="N46" s="25">
        <f t="shared" si="7"/>
        <v>20543</v>
      </c>
    </row>
    <row r="47" spans="1:14" ht="18" customHeight="1">
      <c r="A47" s="33" t="s">
        <v>49</v>
      </c>
      <c r="B47" s="34">
        <v>1411</v>
      </c>
      <c r="C47" s="15">
        <v>4577</v>
      </c>
      <c r="D47" s="34">
        <f t="shared" si="4"/>
        <v>3166</v>
      </c>
      <c r="E47" s="17">
        <v>11652</v>
      </c>
      <c r="F47" s="35">
        <f>E47-C47</f>
        <v>7075</v>
      </c>
      <c r="G47" s="36">
        <v>104</v>
      </c>
      <c r="H47" s="37">
        <v>15</v>
      </c>
      <c r="I47" s="38">
        <v>27</v>
      </c>
      <c r="J47" s="112"/>
      <c r="K47" s="39">
        <f t="shared" si="8"/>
        <v>11798</v>
      </c>
      <c r="L47" s="40"/>
      <c r="M47" s="41">
        <v>33000</v>
      </c>
      <c r="N47" s="42">
        <f t="shared" si="7"/>
        <v>44798</v>
      </c>
    </row>
    <row r="48" spans="1:14" ht="18" customHeight="1">
      <c r="A48" s="26" t="s">
        <v>50</v>
      </c>
      <c r="B48" s="14">
        <v>4088</v>
      </c>
      <c r="C48" s="15">
        <v>6202</v>
      </c>
      <c r="D48" s="16">
        <f t="shared" si="4"/>
        <v>2114</v>
      </c>
      <c r="E48" s="17">
        <v>17307</v>
      </c>
      <c r="F48" s="18">
        <f t="shared" si="6"/>
        <v>11105</v>
      </c>
      <c r="G48" s="101"/>
      <c r="H48" s="95"/>
      <c r="I48" s="102"/>
      <c r="J48" s="114"/>
      <c r="K48" s="30">
        <f t="shared" si="8"/>
        <v>17307</v>
      </c>
      <c r="L48" s="43"/>
      <c r="M48" s="32"/>
      <c r="N48" s="25">
        <f t="shared" si="7"/>
        <v>17307</v>
      </c>
    </row>
    <row r="49" spans="1:14" ht="18" customHeight="1">
      <c r="A49" s="33" t="s">
        <v>51</v>
      </c>
      <c r="B49" s="34">
        <v>48196</v>
      </c>
      <c r="C49" s="15">
        <v>154060</v>
      </c>
      <c r="D49" s="34">
        <f t="shared" si="4"/>
        <v>105864</v>
      </c>
      <c r="E49" s="17">
        <v>214485</v>
      </c>
      <c r="F49" s="35">
        <f>E49-C49</f>
        <v>60425</v>
      </c>
      <c r="G49" s="36">
        <v>51369</v>
      </c>
      <c r="H49" s="37">
        <v>107817</v>
      </c>
      <c r="I49" s="38">
        <v>153099</v>
      </c>
      <c r="J49" s="112"/>
      <c r="K49" s="39">
        <f t="shared" si="8"/>
        <v>526770</v>
      </c>
      <c r="L49" s="40">
        <v>197770</v>
      </c>
      <c r="M49" s="41"/>
      <c r="N49" s="42">
        <f t="shared" si="7"/>
        <v>724540</v>
      </c>
    </row>
    <row r="50" spans="1:14" ht="18" customHeight="1">
      <c r="A50" s="26" t="s">
        <v>52</v>
      </c>
      <c r="B50" s="14">
        <v>3103</v>
      </c>
      <c r="C50" s="15">
        <v>4690</v>
      </c>
      <c r="D50" s="16">
        <f t="shared" si="4"/>
        <v>1587</v>
      </c>
      <c r="E50" s="17">
        <v>10295</v>
      </c>
      <c r="F50" s="18">
        <f t="shared" si="6"/>
        <v>5605</v>
      </c>
      <c r="G50" s="101">
        <v>65950</v>
      </c>
      <c r="H50" s="28">
        <v>23235</v>
      </c>
      <c r="I50" s="29">
        <v>22671</v>
      </c>
      <c r="J50" s="111"/>
      <c r="K50" s="30">
        <f t="shared" si="8"/>
        <v>122151</v>
      </c>
      <c r="L50" s="31"/>
      <c r="M50" s="94"/>
      <c r="N50" s="25">
        <f t="shared" si="7"/>
        <v>122151</v>
      </c>
    </row>
    <row r="51" spans="1:14" ht="18" customHeight="1">
      <c r="A51" s="26" t="s">
        <v>53</v>
      </c>
      <c r="B51" s="14">
        <v>10736</v>
      </c>
      <c r="C51" s="15">
        <v>18768</v>
      </c>
      <c r="D51" s="16">
        <f t="shared" si="4"/>
        <v>8032</v>
      </c>
      <c r="E51" s="17">
        <v>43444</v>
      </c>
      <c r="F51" s="18">
        <f t="shared" si="6"/>
        <v>24676</v>
      </c>
      <c r="G51" s="27">
        <v>0</v>
      </c>
      <c r="H51" s="28">
        <v>0</v>
      </c>
      <c r="I51" s="29">
        <v>0</v>
      </c>
      <c r="J51" s="111"/>
      <c r="K51" s="30">
        <f t="shared" si="8"/>
        <v>43444</v>
      </c>
      <c r="L51" s="31"/>
      <c r="M51" s="32"/>
      <c r="N51" s="25">
        <f t="shared" si="7"/>
        <v>43444</v>
      </c>
    </row>
    <row r="52" spans="1:14" ht="18" customHeight="1" thickBot="1">
      <c r="A52" s="44" t="s">
        <v>54</v>
      </c>
      <c r="B52" s="45">
        <v>219</v>
      </c>
      <c r="C52" s="46">
        <v>357</v>
      </c>
      <c r="D52" s="47">
        <f t="shared" si="4"/>
        <v>138</v>
      </c>
      <c r="E52" s="48">
        <v>852</v>
      </c>
      <c r="F52" s="18">
        <f t="shared" si="6"/>
        <v>495</v>
      </c>
      <c r="G52" s="49">
        <v>3054</v>
      </c>
      <c r="H52" s="103"/>
      <c r="I52" s="104"/>
      <c r="J52" s="115"/>
      <c r="K52" s="52">
        <f t="shared" si="8"/>
        <v>3906</v>
      </c>
      <c r="L52" s="53"/>
      <c r="M52" s="54"/>
      <c r="N52" s="25">
        <f t="shared" si="7"/>
        <v>3906</v>
      </c>
    </row>
    <row r="53" spans="1:14" ht="18" customHeight="1" thickBot="1">
      <c r="A53" s="55" t="s">
        <v>91</v>
      </c>
      <c r="B53" s="56">
        <f>SUM(B2:B52)</f>
        <v>390338</v>
      </c>
      <c r="C53" s="57">
        <f>SUM(C2:C52)</f>
        <v>803077</v>
      </c>
      <c r="D53" s="58">
        <f>SUM(D2:D52)</f>
        <v>399443</v>
      </c>
      <c r="E53" s="59">
        <f>SUM(E2:E52)</f>
        <v>1584509</v>
      </c>
      <c r="F53" s="58">
        <f>SUM(F2:F52)</f>
        <v>751663</v>
      </c>
      <c r="G53" s="60">
        <f>SUM(G1:G52)</f>
        <v>1271009</v>
      </c>
      <c r="H53" s="61">
        <f>SUM(H2:H52)</f>
        <v>1077119</v>
      </c>
      <c r="I53" s="62">
        <f>SUM(I2:I52)</f>
        <v>1623910</v>
      </c>
      <c r="J53" s="116"/>
      <c r="K53" s="63">
        <f>SUM(K2:K52)</f>
        <v>5833571.6</v>
      </c>
      <c r="L53" s="117">
        <f>SUM(L2:L52)</f>
        <v>1559273</v>
      </c>
      <c r="M53" s="64">
        <f>SUM(M2:M52)</f>
        <v>973249</v>
      </c>
      <c r="N53" s="65">
        <f>SUM(N2:N52)</f>
        <v>8366093.6</v>
      </c>
    </row>
    <row r="55" ht="18" customHeight="1" thickBot="1"/>
    <row r="56" spans="1:13" ht="18" customHeight="1" thickBot="1">
      <c r="A56" s="66"/>
      <c r="B56" s="170" t="s">
        <v>117</v>
      </c>
      <c r="C56" s="171"/>
      <c r="D56" s="171"/>
      <c r="E56" s="171"/>
      <c r="F56" s="171"/>
      <c r="G56" s="171"/>
      <c r="H56" s="171"/>
      <c r="I56" s="171"/>
      <c r="J56" s="172"/>
      <c r="K56" s="173" t="s">
        <v>120</v>
      </c>
      <c r="L56" s="174"/>
      <c r="M56" s="175"/>
    </row>
    <row r="57" spans="1:13" ht="18" customHeight="1">
      <c r="A57" s="67"/>
      <c r="B57" s="176" t="s">
        <v>118</v>
      </c>
      <c r="C57" s="177"/>
      <c r="D57" s="178"/>
      <c r="E57" s="176" t="s">
        <v>119</v>
      </c>
      <c r="F57" s="177"/>
      <c r="G57" s="178"/>
      <c r="H57" s="179" t="s">
        <v>0</v>
      </c>
      <c r="I57" s="180"/>
      <c r="J57" s="181"/>
      <c r="K57" s="182" t="s">
        <v>121</v>
      </c>
      <c r="L57" s="183"/>
      <c r="M57" s="184"/>
    </row>
    <row r="58" spans="1:13" ht="18" customHeight="1" thickBot="1">
      <c r="A58" s="68" t="s">
        <v>127</v>
      </c>
      <c r="B58" s="69" t="s">
        <v>1</v>
      </c>
      <c r="C58" s="70" t="s">
        <v>2</v>
      </c>
      <c r="D58" s="71" t="s">
        <v>3</v>
      </c>
      <c r="E58" s="69" t="s">
        <v>1</v>
      </c>
      <c r="F58" s="70" t="s">
        <v>2</v>
      </c>
      <c r="G58" s="71" t="s">
        <v>3</v>
      </c>
      <c r="H58" s="72" t="s">
        <v>1</v>
      </c>
      <c r="I58" s="73" t="s">
        <v>2</v>
      </c>
      <c r="J58" s="74" t="s">
        <v>3</v>
      </c>
      <c r="K58" s="75" t="s">
        <v>1</v>
      </c>
      <c r="L58" s="76" t="s">
        <v>2</v>
      </c>
      <c r="M58" s="77" t="s">
        <v>3</v>
      </c>
    </row>
    <row r="59" spans="1:13" ht="18" customHeight="1">
      <c r="A59" s="78" t="s">
        <v>4</v>
      </c>
      <c r="B59" s="79"/>
      <c r="C59" s="80"/>
      <c r="D59" s="81"/>
      <c r="E59" s="79"/>
      <c r="F59" s="80"/>
      <c r="G59" s="81"/>
      <c r="H59" s="79"/>
      <c r="I59" s="80"/>
      <c r="J59" s="81"/>
      <c r="K59" s="79"/>
      <c r="L59" s="80"/>
      <c r="M59" s="81"/>
    </row>
    <row r="60" spans="1:13" ht="18" customHeight="1">
      <c r="A60" s="82" t="s">
        <v>5</v>
      </c>
      <c r="B60" s="83"/>
      <c r="C60" s="84"/>
      <c r="D60" s="85"/>
      <c r="E60" s="83"/>
      <c r="F60" s="84"/>
      <c r="G60" s="85"/>
      <c r="H60" s="83"/>
      <c r="I60" s="84"/>
      <c r="J60" s="85"/>
      <c r="K60" s="118" t="s">
        <v>116</v>
      </c>
      <c r="L60" s="119" t="s">
        <v>72</v>
      </c>
      <c r="M60" s="120" t="s">
        <v>72</v>
      </c>
    </row>
    <row r="61" spans="1:13" ht="18" customHeight="1">
      <c r="A61" s="82" t="s">
        <v>6</v>
      </c>
      <c r="B61" s="83"/>
      <c r="C61" s="84"/>
      <c r="D61" s="85"/>
      <c r="E61" s="83"/>
      <c r="F61" s="84"/>
      <c r="G61" s="85"/>
      <c r="H61" s="83"/>
      <c r="I61" s="84"/>
      <c r="J61" s="85"/>
      <c r="K61" s="83"/>
      <c r="L61" s="84"/>
      <c r="M61" s="85"/>
    </row>
    <row r="62" spans="1:13" ht="18" customHeight="1">
      <c r="A62" s="82" t="s">
        <v>7</v>
      </c>
      <c r="B62" s="83"/>
      <c r="C62" s="84"/>
      <c r="D62" s="85"/>
      <c r="E62" s="98" t="s">
        <v>116</v>
      </c>
      <c r="F62" s="99" t="s">
        <v>116</v>
      </c>
      <c r="G62" s="100" t="s">
        <v>116</v>
      </c>
      <c r="H62" s="83"/>
      <c r="I62" s="84"/>
      <c r="J62" s="85"/>
      <c r="K62" s="83"/>
      <c r="L62" s="84"/>
      <c r="M62" s="85"/>
    </row>
    <row r="63" spans="1:13" ht="18" customHeight="1">
      <c r="A63" s="86" t="s">
        <v>8</v>
      </c>
      <c r="B63" s="87"/>
      <c r="C63" s="88"/>
      <c r="D63" s="89"/>
      <c r="E63" s="87"/>
      <c r="F63" s="88"/>
      <c r="G63" s="89"/>
      <c r="H63" s="87"/>
      <c r="I63" s="88"/>
      <c r="J63" s="89"/>
      <c r="K63" s="87"/>
      <c r="L63" s="88"/>
      <c r="M63" s="89"/>
    </row>
    <row r="64" spans="1:13" ht="18" customHeight="1">
      <c r="A64" s="86" t="s">
        <v>9</v>
      </c>
      <c r="B64" s="87"/>
      <c r="C64" s="88"/>
      <c r="D64" s="89"/>
      <c r="E64" s="87"/>
      <c r="F64" s="88"/>
      <c r="G64" s="89"/>
      <c r="H64" s="87"/>
      <c r="I64" s="88"/>
      <c r="J64" s="89"/>
      <c r="K64" s="87"/>
      <c r="L64" s="88"/>
      <c r="M64" s="89"/>
    </row>
    <row r="65" spans="1:13" ht="18" customHeight="1">
      <c r="A65" s="86" t="s">
        <v>10</v>
      </c>
      <c r="B65" s="87"/>
      <c r="C65" s="88"/>
      <c r="D65" s="89"/>
      <c r="E65" s="87"/>
      <c r="F65" s="88"/>
      <c r="G65" s="89"/>
      <c r="H65" s="87"/>
      <c r="I65" s="88"/>
      <c r="J65" s="89"/>
      <c r="K65" s="118" t="s">
        <v>116</v>
      </c>
      <c r="L65" s="119" t="s">
        <v>72</v>
      </c>
      <c r="M65" s="120" t="s">
        <v>72</v>
      </c>
    </row>
    <row r="66" spans="1:13" ht="18" customHeight="1">
      <c r="A66" s="82" t="s">
        <v>11</v>
      </c>
      <c r="B66" s="83"/>
      <c r="C66" s="84"/>
      <c r="D66" s="85"/>
      <c r="E66" s="83"/>
      <c r="F66" s="84"/>
      <c r="G66" s="85"/>
      <c r="H66" s="83"/>
      <c r="I66" s="84"/>
      <c r="J66" s="85"/>
      <c r="K66" s="83"/>
      <c r="L66" s="84"/>
      <c r="M66" s="85"/>
    </row>
    <row r="67" spans="1:13" ht="18" customHeight="1">
      <c r="A67" s="86" t="s">
        <v>16</v>
      </c>
      <c r="B67" s="87"/>
      <c r="C67" s="88"/>
      <c r="D67" s="89"/>
      <c r="E67" s="87"/>
      <c r="F67" s="88"/>
      <c r="G67" s="89"/>
      <c r="H67" s="98" t="s">
        <v>116</v>
      </c>
      <c r="I67" s="99" t="s">
        <v>116</v>
      </c>
      <c r="J67" s="100" t="s">
        <v>116</v>
      </c>
      <c r="K67" s="87"/>
      <c r="L67" s="88"/>
      <c r="M67" s="89"/>
    </row>
    <row r="68" spans="1:13" ht="18" customHeight="1">
      <c r="A68" s="82" t="s">
        <v>12</v>
      </c>
      <c r="B68" s="83"/>
      <c r="C68" s="84"/>
      <c r="D68" s="85"/>
      <c r="E68" s="83"/>
      <c r="F68" s="84"/>
      <c r="G68" s="85"/>
      <c r="H68" s="83"/>
      <c r="I68" s="84"/>
      <c r="J68" s="85"/>
      <c r="K68" s="83"/>
      <c r="L68" s="84"/>
      <c r="M68" s="85"/>
    </row>
    <row r="69" spans="1:13" ht="18" customHeight="1">
      <c r="A69" s="82" t="s">
        <v>13</v>
      </c>
      <c r="B69" s="83"/>
      <c r="C69" s="84"/>
      <c r="D69" s="85"/>
      <c r="E69" s="83"/>
      <c r="F69" s="84"/>
      <c r="G69" s="85"/>
      <c r="H69" s="83"/>
      <c r="I69" s="84"/>
      <c r="J69" s="85"/>
      <c r="K69" s="83"/>
      <c r="L69" s="84"/>
      <c r="M69" s="85"/>
    </row>
    <row r="70" spans="1:13" ht="18" customHeight="1">
      <c r="A70" s="86" t="s">
        <v>14</v>
      </c>
      <c r="B70" s="87"/>
      <c r="C70" s="88"/>
      <c r="D70" s="89"/>
      <c r="E70" s="87"/>
      <c r="F70" s="88"/>
      <c r="G70" s="89"/>
      <c r="H70" s="87"/>
      <c r="I70" s="88"/>
      <c r="J70" s="89"/>
      <c r="K70" s="87"/>
      <c r="L70" s="88"/>
      <c r="M70" s="89"/>
    </row>
    <row r="71" spans="1:13" ht="18" customHeight="1">
      <c r="A71" s="82" t="s">
        <v>15</v>
      </c>
      <c r="B71" s="83"/>
      <c r="C71" s="84"/>
      <c r="D71" s="85"/>
      <c r="E71" s="83"/>
      <c r="F71" s="84"/>
      <c r="G71" s="85"/>
      <c r="H71" s="98" t="s">
        <v>123</v>
      </c>
      <c r="I71" s="99" t="s">
        <v>73</v>
      </c>
      <c r="J71" s="121"/>
      <c r="K71" s="83"/>
      <c r="L71" s="84"/>
      <c r="M71" s="85"/>
    </row>
    <row r="72" spans="1:13" ht="18" customHeight="1">
      <c r="A72" s="82" t="s">
        <v>17</v>
      </c>
      <c r="B72" s="83"/>
      <c r="C72" s="99" t="s">
        <v>74</v>
      </c>
      <c r="D72" s="85"/>
      <c r="E72" s="83"/>
      <c r="F72" s="84"/>
      <c r="G72" s="85"/>
      <c r="H72" s="122"/>
      <c r="I72" s="123"/>
      <c r="J72" s="121"/>
      <c r="K72" s="83"/>
      <c r="L72" s="84"/>
      <c r="M72" s="85"/>
    </row>
    <row r="73" spans="1:13" ht="18" customHeight="1">
      <c r="A73" s="82" t="s">
        <v>18</v>
      </c>
      <c r="B73" s="83"/>
      <c r="C73" s="84"/>
      <c r="D73" s="85"/>
      <c r="E73" s="83"/>
      <c r="F73" s="84"/>
      <c r="G73" s="85"/>
      <c r="H73" s="122"/>
      <c r="I73" s="123"/>
      <c r="J73" s="121"/>
      <c r="K73" s="83"/>
      <c r="L73" s="84"/>
      <c r="M73" s="85"/>
    </row>
    <row r="74" spans="1:13" ht="18" customHeight="1">
      <c r="A74" s="82" t="s">
        <v>19</v>
      </c>
      <c r="B74" s="83"/>
      <c r="C74" s="84"/>
      <c r="D74" s="85"/>
      <c r="E74" s="83"/>
      <c r="F74" s="84"/>
      <c r="G74" s="85"/>
      <c r="H74" s="122"/>
      <c r="I74" s="99" t="s">
        <v>75</v>
      </c>
      <c r="J74" s="100" t="s">
        <v>75</v>
      </c>
      <c r="K74" s="83"/>
      <c r="L74" s="84"/>
      <c r="M74" s="85"/>
    </row>
    <row r="75" spans="1:13" ht="18" customHeight="1">
      <c r="A75" s="82" t="s">
        <v>20</v>
      </c>
      <c r="B75" s="83"/>
      <c r="C75" s="84"/>
      <c r="D75" s="85"/>
      <c r="E75" s="83"/>
      <c r="F75" s="84"/>
      <c r="G75" s="85"/>
      <c r="H75" s="83"/>
      <c r="I75" s="84"/>
      <c r="J75" s="85"/>
      <c r="K75" s="83"/>
      <c r="L75" s="84"/>
      <c r="M75" s="85"/>
    </row>
    <row r="76" spans="1:13" ht="18" customHeight="1">
      <c r="A76" s="86" t="s">
        <v>21</v>
      </c>
      <c r="B76" s="87"/>
      <c r="C76" s="88"/>
      <c r="D76" s="89"/>
      <c r="E76" s="87"/>
      <c r="F76" s="88"/>
      <c r="G76" s="89"/>
      <c r="H76" s="87"/>
      <c r="I76" s="88"/>
      <c r="J76" s="89"/>
      <c r="K76" s="87"/>
      <c r="L76" s="88"/>
      <c r="M76" s="89"/>
    </row>
    <row r="77" spans="1:13" ht="18" customHeight="1">
      <c r="A77" s="82" t="s">
        <v>22</v>
      </c>
      <c r="B77" s="83"/>
      <c r="C77" s="84"/>
      <c r="D77" s="85"/>
      <c r="E77" s="83"/>
      <c r="F77" s="84"/>
      <c r="G77" s="85"/>
      <c r="H77" s="83"/>
      <c r="I77" s="84"/>
      <c r="J77" s="85"/>
      <c r="K77" s="83"/>
      <c r="L77" s="84"/>
      <c r="M77" s="85"/>
    </row>
    <row r="78" spans="1:13" ht="18" customHeight="1">
      <c r="A78" s="82" t="s">
        <v>23</v>
      </c>
      <c r="B78" s="83"/>
      <c r="C78" s="84"/>
      <c r="D78" s="85"/>
      <c r="E78" s="83"/>
      <c r="F78" s="84"/>
      <c r="G78" s="85"/>
      <c r="H78" s="83"/>
      <c r="I78" s="84"/>
      <c r="J78" s="85"/>
      <c r="K78" s="83"/>
      <c r="L78" s="84"/>
      <c r="M78" s="85"/>
    </row>
    <row r="79" spans="1:13" ht="18" customHeight="1">
      <c r="A79" s="86" t="s">
        <v>24</v>
      </c>
      <c r="B79" s="98" t="s">
        <v>116</v>
      </c>
      <c r="C79" s="99" t="s">
        <v>116</v>
      </c>
      <c r="D79" s="100" t="s">
        <v>116</v>
      </c>
      <c r="E79" s="87"/>
      <c r="F79" s="88"/>
      <c r="G79" s="89"/>
      <c r="H79" s="98" t="s">
        <v>116</v>
      </c>
      <c r="I79" s="99" t="s">
        <v>116</v>
      </c>
      <c r="J79" s="100" t="s">
        <v>116</v>
      </c>
      <c r="K79" s="87"/>
      <c r="L79" s="88"/>
      <c r="M79" s="89"/>
    </row>
    <row r="80" spans="1:13" ht="18" customHeight="1">
      <c r="A80" s="86" t="s">
        <v>25</v>
      </c>
      <c r="B80" s="98" t="s">
        <v>116</v>
      </c>
      <c r="C80" s="99" t="s">
        <v>116</v>
      </c>
      <c r="D80" s="100" t="s">
        <v>116</v>
      </c>
      <c r="E80" s="87"/>
      <c r="F80" s="88"/>
      <c r="G80" s="89"/>
      <c r="H80" s="87"/>
      <c r="I80" s="88"/>
      <c r="J80" s="89"/>
      <c r="K80" s="87"/>
      <c r="L80" s="88"/>
      <c r="M80" s="89"/>
    </row>
    <row r="81" spans="1:13" ht="18" customHeight="1">
      <c r="A81" s="82" t="s">
        <v>26</v>
      </c>
      <c r="B81" s="83"/>
      <c r="C81" s="84"/>
      <c r="D81" s="85"/>
      <c r="E81" s="83"/>
      <c r="F81" s="84"/>
      <c r="G81" s="85"/>
      <c r="H81" s="98" t="s">
        <v>116</v>
      </c>
      <c r="I81" s="99" t="s">
        <v>116</v>
      </c>
      <c r="J81" s="100" t="s">
        <v>116</v>
      </c>
      <c r="K81" s="83"/>
      <c r="L81" s="84"/>
      <c r="M81" s="85"/>
    </row>
    <row r="82" spans="1:13" ht="18" customHeight="1">
      <c r="A82" s="86" t="s">
        <v>27</v>
      </c>
      <c r="B82" s="87"/>
      <c r="C82" s="88"/>
      <c r="D82" s="89"/>
      <c r="E82" s="87"/>
      <c r="F82" s="88"/>
      <c r="G82" s="89"/>
      <c r="H82" s="87"/>
      <c r="I82" s="88"/>
      <c r="J82" s="89"/>
      <c r="K82" s="87"/>
      <c r="L82" s="88"/>
      <c r="M82" s="89"/>
    </row>
    <row r="83" spans="1:13" ht="18" customHeight="1">
      <c r="A83" s="82" t="s">
        <v>28</v>
      </c>
      <c r="B83" s="83"/>
      <c r="C83" s="84"/>
      <c r="D83" s="85"/>
      <c r="E83" s="83"/>
      <c r="F83" s="84"/>
      <c r="G83" s="85"/>
      <c r="H83" s="83"/>
      <c r="I83" s="84"/>
      <c r="J83" s="85"/>
      <c r="K83" s="83"/>
      <c r="L83" s="84"/>
      <c r="M83" s="85"/>
    </row>
    <row r="84" spans="1:13" ht="18" customHeight="1">
      <c r="A84" s="82" t="s">
        <v>29</v>
      </c>
      <c r="B84" s="83"/>
      <c r="C84" s="84"/>
      <c r="D84" s="85"/>
      <c r="E84" s="83"/>
      <c r="F84" s="84"/>
      <c r="G84" s="85"/>
      <c r="H84" s="98" t="s">
        <v>122</v>
      </c>
      <c r="I84" s="99" t="s">
        <v>76</v>
      </c>
      <c r="J84" s="100" t="s">
        <v>76</v>
      </c>
      <c r="K84" s="83"/>
      <c r="L84" s="84"/>
      <c r="M84" s="85"/>
    </row>
    <row r="85" spans="1:13" ht="18" customHeight="1">
      <c r="A85" s="82" t="s">
        <v>30</v>
      </c>
      <c r="B85" s="83"/>
      <c r="C85" s="84"/>
      <c r="D85" s="85"/>
      <c r="E85" s="83"/>
      <c r="F85" s="84"/>
      <c r="G85" s="85"/>
      <c r="H85" s="83"/>
      <c r="I85" s="84"/>
      <c r="J85" s="85"/>
      <c r="K85" s="83"/>
      <c r="L85" s="84"/>
      <c r="M85" s="85"/>
    </row>
    <row r="86" spans="1:13" ht="18" customHeight="1">
      <c r="A86" s="82" t="s">
        <v>31</v>
      </c>
      <c r="B86" s="83"/>
      <c r="C86" s="84"/>
      <c r="D86" s="85"/>
      <c r="E86" s="83"/>
      <c r="F86" s="84"/>
      <c r="G86" s="85"/>
      <c r="H86" s="83"/>
      <c r="I86" s="84"/>
      <c r="J86" s="85"/>
      <c r="K86" s="83"/>
      <c r="L86" s="84"/>
      <c r="M86" s="85"/>
    </row>
    <row r="87" spans="1:13" ht="18" customHeight="1">
      <c r="A87" s="86" t="s">
        <v>32</v>
      </c>
      <c r="B87" s="87"/>
      <c r="C87" s="88"/>
      <c r="D87" s="89"/>
      <c r="E87" s="87"/>
      <c r="F87" s="88"/>
      <c r="G87" s="89"/>
      <c r="H87" s="98" t="s">
        <v>116</v>
      </c>
      <c r="I87" s="99" t="s">
        <v>116</v>
      </c>
      <c r="J87" s="100" t="s">
        <v>116</v>
      </c>
      <c r="K87" s="118" t="s">
        <v>116</v>
      </c>
      <c r="L87" s="119" t="s">
        <v>72</v>
      </c>
      <c r="M87" s="120" t="s">
        <v>72</v>
      </c>
    </row>
    <row r="88" spans="1:13" ht="18" customHeight="1">
      <c r="A88" s="82" t="s">
        <v>33</v>
      </c>
      <c r="B88" s="83"/>
      <c r="C88" s="84"/>
      <c r="D88" s="85"/>
      <c r="E88" s="83"/>
      <c r="F88" s="84"/>
      <c r="G88" s="85"/>
      <c r="H88" s="83"/>
      <c r="I88" s="84"/>
      <c r="J88" s="85"/>
      <c r="K88" s="83"/>
      <c r="L88" s="84"/>
      <c r="M88" s="85"/>
    </row>
    <row r="89" spans="1:13" ht="18" customHeight="1">
      <c r="A89" s="82" t="s">
        <v>34</v>
      </c>
      <c r="B89" s="83"/>
      <c r="C89" s="84"/>
      <c r="D89" s="85"/>
      <c r="E89" s="83"/>
      <c r="F89" s="84"/>
      <c r="G89" s="85"/>
      <c r="H89" s="83"/>
      <c r="I89" s="84"/>
      <c r="J89" s="85"/>
      <c r="K89" s="83"/>
      <c r="L89" s="84"/>
      <c r="M89" s="85"/>
    </row>
    <row r="90" spans="1:13" ht="18" customHeight="1">
      <c r="A90" s="82" t="s">
        <v>35</v>
      </c>
      <c r="B90" s="83"/>
      <c r="C90" s="84"/>
      <c r="D90" s="85"/>
      <c r="E90" s="83"/>
      <c r="F90" s="84"/>
      <c r="G90" s="85"/>
      <c r="H90" s="98" t="s">
        <v>116</v>
      </c>
      <c r="I90" s="99" t="s">
        <v>116</v>
      </c>
      <c r="J90" s="100" t="s">
        <v>116</v>
      </c>
      <c r="K90" s="83"/>
      <c r="L90" s="84"/>
      <c r="M90" s="85"/>
    </row>
    <row r="91" spans="1:13" ht="18" customHeight="1">
      <c r="A91" s="86" t="s">
        <v>36</v>
      </c>
      <c r="B91" s="87"/>
      <c r="C91" s="88"/>
      <c r="D91" s="89"/>
      <c r="E91" s="87"/>
      <c r="F91" s="88"/>
      <c r="G91" s="89"/>
      <c r="H91" s="87"/>
      <c r="I91" s="88"/>
      <c r="J91" s="89"/>
      <c r="K91" s="87"/>
      <c r="L91" s="88"/>
      <c r="M91" s="89"/>
    </row>
    <row r="92" spans="1:13" ht="18" customHeight="1">
      <c r="A92" s="82" t="s">
        <v>37</v>
      </c>
      <c r="B92" s="83"/>
      <c r="C92" s="84"/>
      <c r="D92" s="85"/>
      <c r="E92" s="83"/>
      <c r="F92" s="84"/>
      <c r="G92" s="85"/>
      <c r="H92" s="83"/>
      <c r="I92" s="84"/>
      <c r="J92" s="85"/>
      <c r="K92" s="118" t="s">
        <v>116</v>
      </c>
      <c r="L92" s="119" t="s">
        <v>72</v>
      </c>
      <c r="M92" s="120" t="s">
        <v>72</v>
      </c>
    </row>
    <row r="93" spans="1:13" ht="18" customHeight="1">
      <c r="A93" s="82" t="s">
        <v>38</v>
      </c>
      <c r="B93" s="83"/>
      <c r="C93" s="84"/>
      <c r="D93" s="85"/>
      <c r="E93" s="83"/>
      <c r="F93" s="84"/>
      <c r="G93" s="85"/>
      <c r="H93" s="98" t="s">
        <v>116</v>
      </c>
      <c r="I93" s="99" t="s">
        <v>116</v>
      </c>
      <c r="J93" s="100" t="s">
        <v>116</v>
      </c>
      <c r="K93" s="83"/>
      <c r="L93" s="84"/>
      <c r="M93" s="85"/>
    </row>
    <row r="94" spans="1:13" ht="18" customHeight="1">
      <c r="A94" s="82" t="s">
        <v>39</v>
      </c>
      <c r="B94" s="83"/>
      <c r="C94" s="84"/>
      <c r="D94" s="85"/>
      <c r="E94" s="83"/>
      <c r="F94" s="84"/>
      <c r="G94" s="85"/>
      <c r="H94" s="98" t="s">
        <v>77</v>
      </c>
      <c r="I94" s="99" t="s">
        <v>77</v>
      </c>
      <c r="J94" s="100" t="s">
        <v>77</v>
      </c>
      <c r="K94" s="83"/>
      <c r="L94" s="84"/>
      <c r="M94" s="85"/>
    </row>
    <row r="95" spans="1:13" ht="18" customHeight="1">
      <c r="A95" s="82" t="s">
        <v>40</v>
      </c>
      <c r="B95" s="83"/>
      <c r="C95" s="84"/>
      <c r="D95" s="85"/>
      <c r="E95" s="83"/>
      <c r="F95" s="84"/>
      <c r="G95" s="85"/>
      <c r="H95" s="83"/>
      <c r="I95" s="84"/>
      <c r="J95" s="85"/>
      <c r="K95" s="83"/>
      <c r="L95" s="84"/>
      <c r="M95" s="85"/>
    </row>
    <row r="96" spans="1:13" ht="18" customHeight="1">
      <c r="A96" s="86" t="s">
        <v>41</v>
      </c>
      <c r="B96" s="87"/>
      <c r="C96" s="88"/>
      <c r="D96" s="89"/>
      <c r="E96" s="98" t="s">
        <v>116</v>
      </c>
      <c r="F96" s="99" t="s">
        <v>116</v>
      </c>
      <c r="G96" s="100" t="s">
        <v>116</v>
      </c>
      <c r="H96" s="87"/>
      <c r="I96" s="88"/>
      <c r="J96" s="89"/>
      <c r="K96" s="118" t="s">
        <v>116</v>
      </c>
      <c r="L96" s="119" t="s">
        <v>116</v>
      </c>
      <c r="M96" s="120" t="s">
        <v>116</v>
      </c>
    </row>
    <row r="97" spans="1:13" ht="18" customHeight="1">
      <c r="A97" s="82" t="s">
        <v>42</v>
      </c>
      <c r="B97" s="83"/>
      <c r="C97" s="84"/>
      <c r="D97" s="85"/>
      <c r="E97" s="83"/>
      <c r="F97" s="84"/>
      <c r="G97" s="85"/>
      <c r="H97" s="98" t="s">
        <v>116</v>
      </c>
      <c r="I97" s="99" t="s">
        <v>116</v>
      </c>
      <c r="J97" s="100" t="s">
        <v>116</v>
      </c>
      <c r="K97" s="83"/>
      <c r="L97" s="84"/>
      <c r="M97" s="85"/>
    </row>
    <row r="98" spans="1:13" ht="18" customHeight="1">
      <c r="A98" s="86" t="s">
        <v>43</v>
      </c>
      <c r="B98" s="87"/>
      <c r="C98" s="88"/>
      <c r="D98" s="89"/>
      <c r="E98" s="87"/>
      <c r="F98" s="88"/>
      <c r="G98" s="89"/>
      <c r="H98" s="87"/>
      <c r="I98" s="88"/>
      <c r="J98" s="89"/>
      <c r="K98" s="87"/>
      <c r="L98" s="88"/>
      <c r="M98" s="89"/>
    </row>
    <row r="99" spans="1:13" ht="18" customHeight="1">
      <c r="A99" s="82" t="s">
        <v>44</v>
      </c>
      <c r="B99" s="83"/>
      <c r="C99" s="84"/>
      <c r="D99" s="85"/>
      <c r="E99" s="83"/>
      <c r="F99" s="84"/>
      <c r="G99" s="85"/>
      <c r="H99" s="98" t="s">
        <v>72</v>
      </c>
      <c r="I99" s="99" t="s">
        <v>72</v>
      </c>
      <c r="J99" s="100" t="s">
        <v>72</v>
      </c>
      <c r="K99" s="83"/>
      <c r="L99" s="84"/>
      <c r="M99" s="85"/>
    </row>
    <row r="100" spans="1:13" ht="18" customHeight="1">
      <c r="A100" s="82" t="s">
        <v>45</v>
      </c>
      <c r="B100" s="83"/>
      <c r="C100" s="84"/>
      <c r="D100" s="85"/>
      <c r="E100" s="83"/>
      <c r="F100" s="84"/>
      <c r="G100" s="85"/>
      <c r="H100" s="98" t="s">
        <v>116</v>
      </c>
      <c r="I100" s="99" t="s">
        <v>72</v>
      </c>
      <c r="J100" s="100" t="s">
        <v>72</v>
      </c>
      <c r="K100" s="83"/>
      <c r="L100" s="84"/>
      <c r="M100" s="85"/>
    </row>
    <row r="101" spans="1:13" ht="18" customHeight="1">
      <c r="A101" s="82" t="s">
        <v>46</v>
      </c>
      <c r="B101" s="83"/>
      <c r="C101" s="84"/>
      <c r="D101" s="85"/>
      <c r="E101" s="83"/>
      <c r="F101" s="84"/>
      <c r="G101" s="85"/>
      <c r="H101" s="83"/>
      <c r="I101" s="84"/>
      <c r="J101" s="85"/>
      <c r="K101" s="83"/>
      <c r="L101" s="84"/>
      <c r="M101" s="85"/>
    </row>
    <row r="102" spans="1:13" ht="18" customHeight="1">
      <c r="A102" s="82" t="s">
        <v>47</v>
      </c>
      <c r="B102" s="83"/>
      <c r="C102" s="84"/>
      <c r="D102" s="85"/>
      <c r="E102" s="83"/>
      <c r="F102" s="84"/>
      <c r="G102" s="85"/>
      <c r="H102" s="98" t="s">
        <v>116</v>
      </c>
      <c r="I102" s="99" t="s">
        <v>72</v>
      </c>
      <c r="J102" s="100" t="s">
        <v>72</v>
      </c>
      <c r="K102" s="83"/>
      <c r="L102" s="84"/>
      <c r="M102" s="85"/>
    </row>
    <row r="103" spans="1:13" ht="18" customHeight="1">
      <c r="A103" s="82" t="s">
        <v>48</v>
      </c>
      <c r="B103" s="83"/>
      <c r="C103" s="84"/>
      <c r="D103" s="85"/>
      <c r="E103" s="83"/>
      <c r="F103" s="84"/>
      <c r="G103" s="85"/>
      <c r="H103" s="98" t="s">
        <v>116</v>
      </c>
      <c r="I103" s="99" t="s">
        <v>72</v>
      </c>
      <c r="J103" s="100" t="s">
        <v>72</v>
      </c>
      <c r="K103" s="83"/>
      <c r="L103" s="84"/>
      <c r="M103" s="85"/>
    </row>
    <row r="104" spans="1:13" ht="18" customHeight="1">
      <c r="A104" s="86" t="s">
        <v>49</v>
      </c>
      <c r="B104" s="87"/>
      <c r="C104" s="88"/>
      <c r="D104" s="89"/>
      <c r="E104" s="87"/>
      <c r="F104" s="88"/>
      <c r="G104" s="89"/>
      <c r="H104" s="87"/>
      <c r="I104" s="88"/>
      <c r="J104" s="89"/>
      <c r="K104" s="87"/>
      <c r="L104" s="88"/>
      <c r="M104" s="89"/>
    </row>
    <row r="105" spans="1:13" ht="18" customHeight="1">
      <c r="A105" s="82" t="s">
        <v>50</v>
      </c>
      <c r="B105" s="83"/>
      <c r="C105" s="84"/>
      <c r="D105" s="85"/>
      <c r="E105" s="83"/>
      <c r="F105" s="84"/>
      <c r="G105" s="85"/>
      <c r="H105" s="98" t="s">
        <v>116</v>
      </c>
      <c r="I105" s="99" t="s">
        <v>72</v>
      </c>
      <c r="J105" s="100" t="s">
        <v>72</v>
      </c>
      <c r="K105" s="83"/>
      <c r="L105" s="84"/>
      <c r="M105" s="85"/>
    </row>
    <row r="106" spans="1:13" ht="18" customHeight="1">
      <c r="A106" s="86" t="s">
        <v>51</v>
      </c>
      <c r="B106" s="87"/>
      <c r="C106" s="88"/>
      <c r="D106" s="89"/>
      <c r="E106" s="87"/>
      <c r="F106" s="88"/>
      <c r="G106" s="89"/>
      <c r="H106" s="87"/>
      <c r="I106" s="88"/>
      <c r="J106" s="89"/>
      <c r="K106" s="87"/>
      <c r="L106" s="88"/>
      <c r="M106" s="89"/>
    </row>
    <row r="107" spans="1:13" ht="18" customHeight="1">
      <c r="A107" s="82" t="s">
        <v>52</v>
      </c>
      <c r="B107" s="83"/>
      <c r="C107" s="84"/>
      <c r="D107" s="85"/>
      <c r="E107" s="98" t="s">
        <v>116</v>
      </c>
      <c r="F107" s="99" t="s">
        <v>116</v>
      </c>
      <c r="G107" s="100" t="s">
        <v>116</v>
      </c>
      <c r="H107" s="98" t="s">
        <v>122</v>
      </c>
      <c r="I107" s="123"/>
      <c r="J107" s="121"/>
      <c r="K107" s="83"/>
      <c r="L107" s="84"/>
      <c r="M107" s="85"/>
    </row>
    <row r="108" spans="1:13" ht="18" customHeight="1">
      <c r="A108" s="82" t="s">
        <v>53</v>
      </c>
      <c r="B108" s="83"/>
      <c r="C108" s="84"/>
      <c r="D108" s="85"/>
      <c r="E108" s="83"/>
      <c r="F108" s="84"/>
      <c r="G108" s="85"/>
      <c r="H108" s="122"/>
      <c r="I108" s="123"/>
      <c r="J108" s="121"/>
      <c r="K108" s="83"/>
      <c r="L108" s="84"/>
      <c r="M108" s="85"/>
    </row>
    <row r="109" spans="1:13" ht="18" customHeight="1" thickBot="1">
      <c r="A109" s="90" t="s">
        <v>54</v>
      </c>
      <c r="B109" s="91"/>
      <c r="C109" s="92"/>
      <c r="D109" s="93"/>
      <c r="E109" s="91"/>
      <c r="F109" s="92"/>
      <c r="G109" s="93"/>
      <c r="H109" s="124"/>
      <c r="I109" s="105" t="s">
        <v>79</v>
      </c>
      <c r="J109" s="106" t="s">
        <v>79</v>
      </c>
      <c r="K109" s="91"/>
      <c r="L109" s="92"/>
      <c r="M109" s="93"/>
    </row>
  </sheetData>
  <mergeCells count="6">
    <mergeCell ref="B56:J56"/>
    <mergeCell ref="K56:M56"/>
    <mergeCell ref="B57:D57"/>
    <mergeCell ref="E57:G57"/>
    <mergeCell ref="H57:J57"/>
    <mergeCell ref="K57:M57"/>
  </mergeCells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9"/>
  <sheetViews>
    <sheetView workbookViewId="0" topLeftCell="A1">
      <selection activeCell="Q18" sqref="Q18"/>
    </sheetView>
  </sheetViews>
  <sheetFormatPr defaultColWidth="10.90625" defaultRowHeight="18" customHeight="1"/>
  <cols>
    <col min="1" max="1" width="12.0859375" style="12" bestFit="1" customWidth="1"/>
    <col min="2" max="4" width="9.36328125" style="12" bestFit="1" customWidth="1"/>
    <col min="5" max="5" width="9.90625" style="12" bestFit="1" customWidth="1"/>
    <col min="6" max="7" width="9.36328125" style="12" bestFit="1" customWidth="1"/>
    <col min="8" max="9" width="9.453125" style="12" bestFit="1" customWidth="1"/>
    <col min="10" max="10" width="13.90625" style="12" bestFit="1" customWidth="1"/>
    <col min="11" max="11" width="12.99609375" style="12" bestFit="1" customWidth="1"/>
    <col min="12" max="12" width="9.36328125" style="12" bestFit="1" customWidth="1"/>
    <col min="13" max="13" width="7.90625" style="12" bestFit="1" customWidth="1"/>
    <col min="14" max="14" width="9.453125" style="12" bestFit="1" customWidth="1"/>
    <col min="15" max="16384" width="10.6328125" style="12" customWidth="1"/>
  </cols>
  <sheetData>
    <row r="1" spans="1:14" ht="45.75" thickBot="1">
      <c r="A1" s="1" t="s">
        <v>80</v>
      </c>
      <c r="B1" s="2" t="s">
        <v>81</v>
      </c>
      <c r="C1" s="3" t="s">
        <v>82</v>
      </c>
      <c r="D1" s="4" t="s">
        <v>125</v>
      </c>
      <c r="E1" s="5" t="s">
        <v>83</v>
      </c>
      <c r="F1" s="6" t="s">
        <v>126</v>
      </c>
      <c r="G1" s="7" t="s">
        <v>84</v>
      </c>
      <c r="H1" s="8" t="s">
        <v>85</v>
      </c>
      <c r="I1" s="9" t="s">
        <v>86</v>
      </c>
      <c r="J1" s="10" t="s">
        <v>124</v>
      </c>
      <c r="K1" s="10" t="s">
        <v>87</v>
      </c>
      <c r="L1" s="107" t="s">
        <v>88</v>
      </c>
      <c r="M1" s="11" t="s">
        <v>89</v>
      </c>
      <c r="N1" s="10" t="s">
        <v>90</v>
      </c>
    </row>
    <row r="2" spans="1:14" ht="18" customHeight="1">
      <c r="A2" s="13" t="s">
        <v>4</v>
      </c>
      <c r="B2" s="14">
        <v>2262</v>
      </c>
      <c r="C2" s="15">
        <v>3074</v>
      </c>
      <c r="D2" s="16">
        <f>C2-B2</f>
        <v>812</v>
      </c>
      <c r="E2" s="17">
        <v>9676</v>
      </c>
      <c r="F2" s="18">
        <f>E2-C2</f>
        <v>6602</v>
      </c>
      <c r="G2" s="19">
        <v>33650</v>
      </c>
      <c r="H2" s="20">
        <v>25729</v>
      </c>
      <c r="I2" s="21">
        <v>26703</v>
      </c>
      <c r="J2" s="108"/>
      <c r="K2" s="22">
        <f>B2+D2+F2+G2+H2+I2</f>
        <v>95758</v>
      </c>
      <c r="L2" s="23"/>
      <c r="M2" s="24"/>
      <c r="N2" s="25">
        <f aca="true" t="shared" si="0" ref="N2:N33">SUM(K2:M2)</f>
        <v>95758</v>
      </c>
    </row>
    <row r="3" spans="1:14" ht="18" customHeight="1">
      <c r="A3" s="26" t="s">
        <v>5</v>
      </c>
      <c r="B3" s="14">
        <v>368</v>
      </c>
      <c r="C3" s="15">
        <v>504</v>
      </c>
      <c r="D3" s="16">
        <f>C3-B3</f>
        <v>136</v>
      </c>
      <c r="E3" s="17">
        <v>1509</v>
      </c>
      <c r="F3" s="18">
        <f>E3-C3</f>
        <v>1005</v>
      </c>
      <c r="G3" s="27">
        <v>2305</v>
      </c>
      <c r="H3" s="28">
        <v>1756</v>
      </c>
      <c r="I3" s="29">
        <v>1746</v>
      </c>
      <c r="J3" s="109">
        <f>SUM(G3:I3)*1.8</f>
        <v>10452.6</v>
      </c>
      <c r="K3" s="110">
        <f>B3+D3+F3+J3</f>
        <v>11961.6</v>
      </c>
      <c r="L3" s="31"/>
      <c r="M3" s="32"/>
      <c r="N3" s="25">
        <f t="shared" si="0"/>
        <v>11961.6</v>
      </c>
    </row>
    <row r="4" spans="1:14" ht="18" customHeight="1">
      <c r="A4" s="26" t="s">
        <v>6</v>
      </c>
      <c r="B4" s="125"/>
      <c r="C4" s="15">
        <v>16680</v>
      </c>
      <c r="D4" s="125"/>
      <c r="E4" s="17">
        <v>40452</v>
      </c>
      <c r="F4" s="126"/>
      <c r="G4" s="27">
        <v>62360</v>
      </c>
      <c r="H4" s="28">
        <v>46316</v>
      </c>
      <c r="I4" s="29">
        <v>52499</v>
      </c>
      <c r="J4" s="111"/>
      <c r="K4" s="30">
        <f>B4+D4+F4+G4+H4+I4</f>
        <v>161175</v>
      </c>
      <c r="L4" s="127">
        <v>98203</v>
      </c>
      <c r="M4" s="32"/>
      <c r="N4" s="25">
        <f t="shared" si="0"/>
        <v>259378</v>
      </c>
    </row>
    <row r="5" spans="1:14" ht="18" customHeight="1">
      <c r="A5" s="26" t="s">
        <v>7</v>
      </c>
      <c r="B5" s="14">
        <v>7430</v>
      </c>
      <c r="C5" s="15">
        <v>11260</v>
      </c>
      <c r="D5" s="16">
        <f>C5-B5</f>
        <v>3830</v>
      </c>
      <c r="E5" s="17">
        <v>29775</v>
      </c>
      <c r="F5" s="18">
        <f>E5-C5</f>
        <v>18515</v>
      </c>
      <c r="G5" s="27">
        <v>103564</v>
      </c>
      <c r="H5" s="28">
        <v>37195</v>
      </c>
      <c r="I5" s="29">
        <v>36495</v>
      </c>
      <c r="J5" s="111"/>
      <c r="K5" s="30">
        <f>B5+D5+F5+G5+H5+I5</f>
        <v>207029</v>
      </c>
      <c r="L5" s="31"/>
      <c r="M5" s="94"/>
      <c r="N5" s="25">
        <f t="shared" si="0"/>
        <v>207029</v>
      </c>
    </row>
    <row r="6" spans="1:14" ht="18" customHeight="1">
      <c r="A6" s="33" t="s">
        <v>8</v>
      </c>
      <c r="B6" s="125"/>
      <c r="C6" s="15">
        <v>181817</v>
      </c>
      <c r="D6" s="125"/>
      <c r="E6" s="17">
        <v>181817</v>
      </c>
      <c r="F6" s="126"/>
      <c r="G6" s="36">
        <v>215071</v>
      </c>
      <c r="H6" s="37">
        <v>257589</v>
      </c>
      <c r="I6" s="38">
        <v>536431</v>
      </c>
      <c r="J6" s="112"/>
      <c r="K6" s="39">
        <f>B6+D6+F6+G6+H6+I6</f>
        <v>1009091</v>
      </c>
      <c r="L6" s="127">
        <v>584000</v>
      </c>
      <c r="M6" s="41">
        <v>630000</v>
      </c>
      <c r="N6" s="42">
        <f t="shared" si="0"/>
        <v>2223091</v>
      </c>
    </row>
    <row r="7" spans="1:14" ht="18" customHeight="1">
      <c r="A7" s="33" t="s">
        <v>9</v>
      </c>
      <c r="B7" s="125"/>
      <c r="C7" s="15">
        <v>0</v>
      </c>
      <c r="D7" s="125"/>
      <c r="E7" s="17">
        <v>0</v>
      </c>
      <c r="F7" s="126"/>
      <c r="G7" s="128"/>
      <c r="H7" s="129"/>
      <c r="I7" s="130"/>
      <c r="J7" s="112"/>
      <c r="K7" s="39">
        <f>B7+D7+F7+G7+H7+I7</f>
        <v>0</v>
      </c>
      <c r="L7" s="127">
        <v>101730</v>
      </c>
      <c r="M7" s="41"/>
      <c r="N7" s="42">
        <f t="shared" si="0"/>
        <v>101730</v>
      </c>
    </row>
    <row r="8" spans="1:14" ht="18" customHeight="1">
      <c r="A8" s="33" t="s">
        <v>10</v>
      </c>
      <c r="B8" s="125"/>
      <c r="C8" s="15">
        <v>12635</v>
      </c>
      <c r="D8" s="125"/>
      <c r="E8" s="17">
        <v>26468</v>
      </c>
      <c r="F8" s="126"/>
      <c r="G8" s="36">
        <v>22700</v>
      </c>
      <c r="H8" s="37">
        <v>18625</v>
      </c>
      <c r="I8" s="38">
        <v>19125</v>
      </c>
      <c r="J8" s="109">
        <f>SUM(G8:I8)*1.8</f>
        <v>108810</v>
      </c>
      <c r="K8" s="113">
        <f>B8+D8+F8+J8</f>
        <v>108810</v>
      </c>
      <c r="L8" s="127">
        <v>42161</v>
      </c>
      <c r="M8" s="41"/>
      <c r="N8" s="42">
        <f t="shared" si="0"/>
        <v>150971</v>
      </c>
    </row>
    <row r="9" spans="1:14" ht="18" customHeight="1">
      <c r="A9" s="26" t="s">
        <v>11</v>
      </c>
      <c r="B9" s="125"/>
      <c r="C9" s="15">
        <v>1822</v>
      </c>
      <c r="D9" s="125"/>
      <c r="E9" s="17">
        <v>4640</v>
      </c>
      <c r="F9" s="126"/>
      <c r="G9" s="27">
        <v>2325</v>
      </c>
      <c r="H9" s="28">
        <v>1051</v>
      </c>
      <c r="I9" s="29">
        <v>1004</v>
      </c>
      <c r="J9" s="111"/>
      <c r="K9" s="30">
        <f aca="true" t="shared" si="1" ref="K9:K29">B9+D9+F9+G9+H9+I9</f>
        <v>4380</v>
      </c>
      <c r="L9" s="127">
        <v>1058</v>
      </c>
      <c r="M9" s="32">
        <v>5732</v>
      </c>
      <c r="N9" s="25">
        <f t="shared" si="0"/>
        <v>11170</v>
      </c>
    </row>
    <row r="10" spans="1:14" ht="18" customHeight="1">
      <c r="A10" s="33" t="s">
        <v>70</v>
      </c>
      <c r="B10" s="125"/>
      <c r="C10" s="15">
        <v>0</v>
      </c>
      <c r="D10" s="125"/>
      <c r="E10" s="17">
        <v>3468</v>
      </c>
      <c r="F10" s="126"/>
      <c r="G10" s="101"/>
      <c r="H10" s="95"/>
      <c r="I10" s="102"/>
      <c r="J10" s="112"/>
      <c r="K10" s="39">
        <f t="shared" si="1"/>
        <v>0</v>
      </c>
      <c r="L10" s="127">
        <v>4677</v>
      </c>
      <c r="M10" s="41">
        <v>30000</v>
      </c>
      <c r="N10" s="42">
        <f t="shared" si="0"/>
        <v>34677</v>
      </c>
    </row>
    <row r="11" spans="1:14" ht="18" customHeight="1">
      <c r="A11" s="26" t="s">
        <v>12</v>
      </c>
      <c r="B11" s="14">
        <v>12887</v>
      </c>
      <c r="C11" s="15">
        <v>18822</v>
      </c>
      <c r="D11" s="16">
        <f>C11-B11</f>
        <v>5935</v>
      </c>
      <c r="E11" s="17">
        <v>58392</v>
      </c>
      <c r="F11" s="18">
        <f>E11-C11</f>
        <v>39570</v>
      </c>
      <c r="G11" s="27">
        <v>164993</v>
      </c>
      <c r="H11" s="28">
        <v>138601</v>
      </c>
      <c r="I11" s="29">
        <v>243314</v>
      </c>
      <c r="J11" s="111"/>
      <c r="K11" s="30">
        <f t="shared" si="1"/>
        <v>605300</v>
      </c>
      <c r="L11" s="31"/>
      <c r="M11" s="32"/>
      <c r="N11" s="25">
        <f t="shared" si="0"/>
        <v>605300</v>
      </c>
    </row>
    <row r="12" spans="1:14" ht="18" customHeight="1">
      <c r="A12" s="26" t="s">
        <v>13</v>
      </c>
      <c r="B12" s="14">
        <v>7709</v>
      </c>
      <c r="C12" s="15">
        <v>10925</v>
      </c>
      <c r="D12" s="16">
        <f>C12-B12</f>
        <v>3216</v>
      </c>
      <c r="E12" s="17">
        <v>30983</v>
      </c>
      <c r="F12" s="18">
        <f>E12-C12</f>
        <v>20058</v>
      </c>
      <c r="G12" s="27">
        <v>95781</v>
      </c>
      <c r="H12" s="28">
        <v>57471</v>
      </c>
      <c r="I12" s="29">
        <v>62214</v>
      </c>
      <c r="J12" s="111"/>
      <c r="K12" s="30">
        <f t="shared" si="1"/>
        <v>246449</v>
      </c>
      <c r="L12" s="31"/>
      <c r="M12" s="32"/>
      <c r="N12" s="25">
        <f t="shared" si="0"/>
        <v>246449</v>
      </c>
    </row>
    <row r="13" spans="1:14" ht="18" customHeight="1">
      <c r="A13" s="33" t="s">
        <v>14</v>
      </c>
      <c r="B13" s="34">
        <v>0</v>
      </c>
      <c r="C13" s="15">
        <v>0</v>
      </c>
      <c r="D13" s="34">
        <f>C13-B13</f>
        <v>0</v>
      </c>
      <c r="E13" s="17">
        <v>0</v>
      </c>
      <c r="F13" s="35">
        <f>E13-C13</f>
        <v>0</v>
      </c>
      <c r="G13" s="36">
        <v>3292</v>
      </c>
      <c r="H13" s="37">
        <v>4499</v>
      </c>
      <c r="I13" s="38">
        <v>6217</v>
      </c>
      <c r="J13" s="112"/>
      <c r="K13" s="39">
        <f t="shared" si="1"/>
        <v>14008</v>
      </c>
      <c r="L13" s="40"/>
      <c r="M13" s="41"/>
      <c r="N13" s="42">
        <f t="shared" si="0"/>
        <v>14008</v>
      </c>
    </row>
    <row r="14" spans="1:14" ht="18" customHeight="1">
      <c r="A14" s="26" t="s">
        <v>15</v>
      </c>
      <c r="B14" s="14">
        <v>1597</v>
      </c>
      <c r="C14" s="15">
        <v>1854</v>
      </c>
      <c r="D14" s="16">
        <f>C14-B14</f>
        <v>257</v>
      </c>
      <c r="E14" s="17">
        <v>5574</v>
      </c>
      <c r="F14" s="18">
        <f>E14-C14</f>
        <v>3720</v>
      </c>
      <c r="G14" s="101">
        <v>556</v>
      </c>
      <c r="H14" s="95">
        <v>454</v>
      </c>
      <c r="I14" s="29">
        <v>6585</v>
      </c>
      <c r="J14" s="111"/>
      <c r="K14" s="30">
        <f t="shared" si="1"/>
        <v>13169</v>
      </c>
      <c r="L14" s="31"/>
      <c r="M14" s="32"/>
      <c r="N14" s="25">
        <f t="shared" si="0"/>
        <v>13169</v>
      </c>
    </row>
    <row r="15" spans="1:14" ht="18" customHeight="1">
      <c r="A15" s="26" t="s">
        <v>17</v>
      </c>
      <c r="B15" s="125"/>
      <c r="C15" s="15">
        <v>30446</v>
      </c>
      <c r="D15" s="125"/>
      <c r="E15" s="17">
        <v>82286</v>
      </c>
      <c r="F15" s="126"/>
      <c r="G15" s="128"/>
      <c r="H15" s="129"/>
      <c r="I15" s="130"/>
      <c r="J15" s="111"/>
      <c r="K15" s="30">
        <f t="shared" si="1"/>
        <v>0</v>
      </c>
      <c r="L15" s="127">
        <v>136000</v>
      </c>
      <c r="M15" s="32"/>
      <c r="N15" s="25">
        <f t="shared" si="0"/>
        <v>136000</v>
      </c>
    </row>
    <row r="16" spans="1:14" ht="18" customHeight="1">
      <c r="A16" s="26" t="s">
        <v>18</v>
      </c>
      <c r="B16" s="14">
        <v>11305</v>
      </c>
      <c r="C16" s="15">
        <v>16723</v>
      </c>
      <c r="D16" s="16">
        <f>C16-B16</f>
        <v>5418</v>
      </c>
      <c r="E16" s="17">
        <v>42898</v>
      </c>
      <c r="F16" s="18">
        <f>E16-C16</f>
        <v>26175</v>
      </c>
      <c r="G16" s="27">
        <v>46110</v>
      </c>
      <c r="H16" s="28">
        <v>34966</v>
      </c>
      <c r="I16" s="29">
        <v>37379</v>
      </c>
      <c r="J16" s="111"/>
      <c r="K16" s="30">
        <f t="shared" si="1"/>
        <v>161353</v>
      </c>
      <c r="L16" s="31"/>
      <c r="M16" s="32"/>
      <c r="N16" s="25">
        <f t="shared" si="0"/>
        <v>161353</v>
      </c>
    </row>
    <row r="17" spans="1:14" ht="18" customHeight="1">
      <c r="A17" s="26" t="s">
        <v>19</v>
      </c>
      <c r="B17" s="14">
        <v>4490</v>
      </c>
      <c r="C17" s="15">
        <v>7382</v>
      </c>
      <c r="D17" s="16">
        <f>C17-B17</f>
        <v>2892</v>
      </c>
      <c r="E17" s="17">
        <v>17843</v>
      </c>
      <c r="F17" s="18">
        <f>E17-C17</f>
        <v>10461</v>
      </c>
      <c r="G17" s="27">
        <v>11139</v>
      </c>
      <c r="H17" s="95"/>
      <c r="I17" s="102"/>
      <c r="J17" s="112"/>
      <c r="K17" s="30">
        <f t="shared" si="1"/>
        <v>28982</v>
      </c>
      <c r="L17" s="31"/>
      <c r="M17" s="32"/>
      <c r="N17" s="25">
        <f t="shared" si="0"/>
        <v>28982</v>
      </c>
    </row>
    <row r="18" spans="1:14" ht="18" customHeight="1">
      <c r="A18" s="26" t="s">
        <v>20</v>
      </c>
      <c r="B18" s="14">
        <v>1718</v>
      </c>
      <c r="C18" s="15">
        <v>2353</v>
      </c>
      <c r="D18" s="16">
        <f>C18-B18</f>
        <v>635</v>
      </c>
      <c r="E18" s="17">
        <v>5508</v>
      </c>
      <c r="F18" s="18">
        <f>E18-C18</f>
        <v>3155</v>
      </c>
      <c r="G18" s="27">
        <v>10272</v>
      </c>
      <c r="H18" s="28">
        <v>7867</v>
      </c>
      <c r="I18" s="29">
        <v>8132</v>
      </c>
      <c r="J18" s="111"/>
      <c r="K18" s="30">
        <f t="shared" si="1"/>
        <v>31779</v>
      </c>
      <c r="L18" s="31"/>
      <c r="M18" s="32"/>
      <c r="N18" s="25">
        <f t="shared" si="0"/>
        <v>31779</v>
      </c>
    </row>
    <row r="19" spans="1:14" ht="18" customHeight="1">
      <c r="A19" s="33" t="s">
        <v>21</v>
      </c>
      <c r="B19" s="125"/>
      <c r="C19" s="15">
        <v>53046</v>
      </c>
      <c r="D19" s="125"/>
      <c r="E19" s="17">
        <v>100359</v>
      </c>
      <c r="F19" s="126"/>
      <c r="G19" s="36">
        <v>20802</v>
      </c>
      <c r="H19" s="37">
        <v>18384</v>
      </c>
      <c r="I19" s="38">
        <v>15853</v>
      </c>
      <c r="J19" s="112"/>
      <c r="K19" s="39">
        <f t="shared" si="1"/>
        <v>55039</v>
      </c>
      <c r="L19" s="127">
        <v>122328</v>
      </c>
      <c r="M19" s="41"/>
      <c r="N19" s="42">
        <f t="shared" si="0"/>
        <v>177367</v>
      </c>
    </row>
    <row r="20" spans="1:14" ht="18" customHeight="1">
      <c r="A20" s="26" t="s">
        <v>22</v>
      </c>
      <c r="B20" s="14">
        <v>1460</v>
      </c>
      <c r="C20" s="15">
        <v>1751</v>
      </c>
      <c r="D20" s="16">
        <f>C20-B20</f>
        <v>291</v>
      </c>
      <c r="E20" s="17">
        <v>4850</v>
      </c>
      <c r="F20" s="18">
        <f>E20-C20</f>
        <v>3099</v>
      </c>
      <c r="G20" s="27">
        <v>21453</v>
      </c>
      <c r="H20" s="28">
        <v>17550</v>
      </c>
      <c r="I20" s="29">
        <v>18605</v>
      </c>
      <c r="J20" s="111"/>
      <c r="K20" s="30">
        <f t="shared" si="1"/>
        <v>62458</v>
      </c>
      <c r="L20" s="31"/>
      <c r="M20" s="32"/>
      <c r="N20" s="25">
        <f t="shared" si="0"/>
        <v>62458</v>
      </c>
    </row>
    <row r="21" spans="1:14" ht="18" customHeight="1">
      <c r="A21" s="26" t="s">
        <v>23</v>
      </c>
      <c r="B21" s="14">
        <v>623</v>
      </c>
      <c r="C21" s="15">
        <v>1079</v>
      </c>
      <c r="D21" s="16">
        <f>C21-B21</f>
        <v>456</v>
      </c>
      <c r="E21" s="17">
        <v>3236</v>
      </c>
      <c r="F21" s="18">
        <f>E21-C21</f>
        <v>2157</v>
      </c>
      <c r="G21" s="27">
        <v>1819</v>
      </c>
      <c r="H21" s="28">
        <v>1362</v>
      </c>
      <c r="I21" s="29">
        <v>862</v>
      </c>
      <c r="J21" s="111"/>
      <c r="K21" s="30">
        <f t="shared" si="1"/>
        <v>7279</v>
      </c>
      <c r="L21" s="31"/>
      <c r="M21" s="32"/>
      <c r="N21" s="25">
        <f t="shared" si="0"/>
        <v>7279</v>
      </c>
    </row>
    <row r="22" spans="1:14" ht="18" customHeight="1">
      <c r="A22" s="33" t="s">
        <v>24</v>
      </c>
      <c r="B22" s="125"/>
      <c r="C22" s="15">
        <v>13296</v>
      </c>
      <c r="D22" s="125"/>
      <c r="E22" s="17">
        <v>43065</v>
      </c>
      <c r="F22" s="126"/>
      <c r="G22" s="128"/>
      <c r="H22" s="129"/>
      <c r="I22" s="130"/>
      <c r="J22" s="112"/>
      <c r="K22" s="39">
        <f t="shared" si="1"/>
        <v>0</v>
      </c>
      <c r="L22" s="127">
        <v>29517</v>
      </c>
      <c r="M22" s="41">
        <v>93517</v>
      </c>
      <c r="N22" s="42">
        <f t="shared" si="0"/>
        <v>123034</v>
      </c>
    </row>
    <row r="23" spans="1:14" ht="18" customHeight="1">
      <c r="A23" s="33" t="s">
        <v>25</v>
      </c>
      <c r="B23" s="96"/>
      <c r="C23" s="15">
        <v>0</v>
      </c>
      <c r="D23" s="96"/>
      <c r="E23" s="17">
        <v>0</v>
      </c>
      <c r="F23" s="97"/>
      <c r="G23" s="36">
        <v>0</v>
      </c>
      <c r="H23" s="37">
        <v>0</v>
      </c>
      <c r="I23" s="38">
        <v>0</v>
      </c>
      <c r="J23" s="112"/>
      <c r="K23" s="39">
        <f t="shared" si="1"/>
        <v>0</v>
      </c>
      <c r="L23" s="40"/>
      <c r="M23" s="41">
        <v>130000</v>
      </c>
      <c r="N23" s="42">
        <f t="shared" si="0"/>
        <v>130000</v>
      </c>
    </row>
    <row r="24" spans="1:14" ht="18" customHeight="1">
      <c r="A24" s="26" t="s">
        <v>26</v>
      </c>
      <c r="B24" s="14">
        <v>4978</v>
      </c>
      <c r="C24" s="15">
        <v>7363</v>
      </c>
      <c r="D24" s="16">
        <f>C24-B24</f>
        <v>2385</v>
      </c>
      <c r="E24" s="17">
        <v>22221</v>
      </c>
      <c r="F24" s="18">
        <f>E24-C24</f>
        <v>14858</v>
      </c>
      <c r="G24" s="101"/>
      <c r="H24" s="95"/>
      <c r="I24" s="102"/>
      <c r="J24" s="114"/>
      <c r="K24" s="30">
        <f t="shared" si="1"/>
        <v>22221</v>
      </c>
      <c r="L24" s="31"/>
      <c r="M24" s="32"/>
      <c r="N24" s="25">
        <f t="shared" si="0"/>
        <v>22221</v>
      </c>
    </row>
    <row r="25" spans="1:14" ht="18" customHeight="1">
      <c r="A25" s="33" t="s">
        <v>27</v>
      </c>
      <c r="B25" s="125"/>
      <c r="C25" s="15">
        <v>20108</v>
      </c>
      <c r="D25" s="125"/>
      <c r="E25" s="17">
        <v>33759</v>
      </c>
      <c r="F25" s="126"/>
      <c r="G25" s="36">
        <v>20025</v>
      </c>
      <c r="H25" s="37">
        <v>13021</v>
      </c>
      <c r="I25" s="38">
        <v>23932</v>
      </c>
      <c r="J25" s="112"/>
      <c r="K25" s="39">
        <f t="shared" si="1"/>
        <v>56978</v>
      </c>
      <c r="L25" s="127">
        <v>45971</v>
      </c>
      <c r="M25" s="41">
        <v>51000</v>
      </c>
      <c r="N25" s="42">
        <f t="shared" si="0"/>
        <v>153949</v>
      </c>
    </row>
    <row r="26" spans="1:14" ht="18" customHeight="1">
      <c r="A26" s="26" t="s">
        <v>28</v>
      </c>
      <c r="B26" s="14">
        <v>925</v>
      </c>
      <c r="C26" s="15">
        <v>1214</v>
      </c>
      <c r="D26" s="16">
        <f aca="true" t="shared" si="2" ref="D26:D33">C26-B26</f>
        <v>289</v>
      </c>
      <c r="E26" s="17">
        <v>3652</v>
      </c>
      <c r="F26" s="18">
        <f>E26-C26</f>
        <v>2438</v>
      </c>
      <c r="G26" s="27">
        <v>25863</v>
      </c>
      <c r="H26" s="28">
        <v>20605</v>
      </c>
      <c r="I26" s="29">
        <v>18323</v>
      </c>
      <c r="J26" s="111"/>
      <c r="K26" s="30">
        <f t="shared" si="1"/>
        <v>68443</v>
      </c>
      <c r="L26" s="31"/>
      <c r="M26" s="32"/>
      <c r="N26" s="25">
        <f t="shared" si="0"/>
        <v>68443</v>
      </c>
    </row>
    <row r="27" spans="1:14" ht="18" customHeight="1">
      <c r="A27" s="26" t="s">
        <v>29</v>
      </c>
      <c r="B27" s="14">
        <v>4157</v>
      </c>
      <c r="C27" s="15">
        <v>6487</v>
      </c>
      <c r="D27" s="16">
        <f t="shared" si="2"/>
        <v>2330</v>
      </c>
      <c r="E27" s="17">
        <v>15849</v>
      </c>
      <c r="F27" s="18">
        <f>E27-C27</f>
        <v>9362</v>
      </c>
      <c r="G27" s="101">
        <v>22318</v>
      </c>
      <c r="H27" s="95">
        <v>24462</v>
      </c>
      <c r="I27" s="102">
        <v>20944</v>
      </c>
      <c r="J27" s="114"/>
      <c r="K27" s="30">
        <f t="shared" si="1"/>
        <v>83573</v>
      </c>
      <c r="L27" s="31"/>
      <c r="M27" s="32"/>
      <c r="N27" s="25">
        <f t="shared" si="0"/>
        <v>83573</v>
      </c>
    </row>
    <row r="28" spans="1:14" ht="18" customHeight="1">
      <c r="A28" s="26" t="s">
        <v>30</v>
      </c>
      <c r="B28" s="14">
        <v>457</v>
      </c>
      <c r="C28" s="15">
        <v>637</v>
      </c>
      <c r="D28" s="16">
        <f t="shared" si="2"/>
        <v>180</v>
      </c>
      <c r="E28" s="17">
        <v>2051</v>
      </c>
      <c r="F28" s="18">
        <f>E28-C28</f>
        <v>1414</v>
      </c>
      <c r="G28" s="27">
        <v>7473</v>
      </c>
      <c r="H28" s="28">
        <v>1783</v>
      </c>
      <c r="I28" s="29">
        <v>2444</v>
      </c>
      <c r="J28" s="111"/>
      <c r="K28" s="30">
        <f t="shared" si="1"/>
        <v>13751</v>
      </c>
      <c r="L28" s="31"/>
      <c r="M28" s="32"/>
      <c r="N28" s="25">
        <f t="shared" si="0"/>
        <v>13751</v>
      </c>
    </row>
    <row r="29" spans="1:14" ht="18" customHeight="1">
      <c r="A29" s="26" t="s">
        <v>31</v>
      </c>
      <c r="B29" s="14">
        <v>2295</v>
      </c>
      <c r="C29" s="15">
        <v>2679</v>
      </c>
      <c r="D29" s="16">
        <f t="shared" si="2"/>
        <v>384</v>
      </c>
      <c r="E29" s="17">
        <v>6873</v>
      </c>
      <c r="F29" s="18">
        <f>E29-C29</f>
        <v>4194</v>
      </c>
      <c r="G29" s="27">
        <v>8485</v>
      </c>
      <c r="H29" s="28">
        <v>7732</v>
      </c>
      <c r="I29" s="29">
        <v>7221</v>
      </c>
      <c r="J29" s="111"/>
      <c r="K29" s="30">
        <f t="shared" si="1"/>
        <v>30311</v>
      </c>
      <c r="L29" s="31"/>
      <c r="M29" s="32"/>
      <c r="N29" s="25">
        <f t="shared" si="0"/>
        <v>30311</v>
      </c>
    </row>
    <row r="30" spans="1:14" ht="18" customHeight="1">
      <c r="A30" s="33" t="s">
        <v>32</v>
      </c>
      <c r="B30" s="34">
        <v>5710</v>
      </c>
      <c r="C30" s="15">
        <v>28588</v>
      </c>
      <c r="D30" s="34">
        <f t="shared" si="2"/>
        <v>22878</v>
      </c>
      <c r="E30" s="17">
        <v>68153</v>
      </c>
      <c r="F30" s="35">
        <f>E30-C30</f>
        <v>39565</v>
      </c>
      <c r="G30" s="101"/>
      <c r="H30" s="95"/>
      <c r="I30" s="102"/>
      <c r="J30" s="109">
        <f>SUM(G30:I30)*1.8</f>
        <v>0</v>
      </c>
      <c r="K30" s="113">
        <f>B30+D30+F30+J30</f>
        <v>68153</v>
      </c>
      <c r="L30" s="40"/>
      <c r="M30" s="41"/>
      <c r="N30" s="42">
        <f t="shared" si="0"/>
        <v>68153</v>
      </c>
    </row>
    <row r="31" spans="1:14" ht="18" customHeight="1">
      <c r="A31" s="26" t="s">
        <v>33</v>
      </c>
      <c r="B31" s="14">
        <v>1643</v>
      </c>
      <c r="C31" s="15">
        <v>1204</v>
      </c>
      <c r="D31" s="16">
        <f t="shared" si="2"/>
        <v>-439</v>
      </c>
      <c r="E31" s="17">
        <v>3112</v>
      </c>
      <c r="F31" s="18">
        <f aca="true" t="shared" si="3" ref="F31:F52">E31-C31</f>
        <v>1908</v>
      </c>
      <c r="G31" s="27">
        <v>1763</v>
      </c>
      <c r="H31" s="28">
        <v>1569</v>
      </c>
      <c r="I31" s="29">
        <v>1571</v>
      </c>
      <c r="J31" s="111"/>
      <c r="K31" s="30">
        <f>B31+D31+F31+G31+H31+I31</f>
        <v>8015</v>
      </c>
      <c r="L31" s="31"/>
      <c r="M31" s="32"/>
      <c r="N31" s="25">
        <f t="shared" si="0"/>
        <v>8015</v>
      </c>
    </row>
    <row r="32" spans="1:14" ht="18" customHeight="1">
      <c r="A32" s="26" t="s">
        <v>34</v>
      </c>
      <c r="B32" s="14">
        <v>17460</v>
      </c>
      <c r="C32" s="15">
        <v>25286</v>
      </c>
      <c r="D32" s="16">
        <f t="shared" si="2"/>
        <v>7826</v>
      </c>
      <c r="E32" s="17">
        <v>71142</v>
      </c>
      <c r="F32" s="18">
        <f t="shared" si="3"/>
        <v>45856</v>
      </c>
      <c r="G32" s="27">
        <v>6823</v>
      </c>
      <c r="H32" s="28">
        <v>7634</v>
      </c>
      <c r="I32" s="29">
        <v>5078</v>
      </c>
      <c r="J32" s="111"/>
      <c r="K32" s="30">
        <f>B32+D32+F32+G32+H32+I32</f>
        <v>90677</v>
      </c>
      <c r="L32" s="31"/>
      <c r="M32" s="32"/>
      <c r="N32" s="25">
        <f t="shared" si="0"/>
        <v>90677</v>
      </c>
    </row>
    <row r="33" spans="1:14" ht="18" customHeight="1">
      <c r="A33" s="26" t="s">
        <v>35</v>
      </c>
      <c r="B33" s="14">
        <v>3552</v>
      </c>
      <c r="C33" s="15">
        <v>4457</v>
      </c>
      <c r="D33" s="16">
        <f t="shared" si="2"/>
        <v>905</v>
      </c>
      <c r="E33" s="17">
        <v>12327</v>
      </c>
      <c r="F33" s="18">
        <f t="shared" si="3"/>
        <v>7870</v>
      </c>
      <c r="G33" s="101"/>
      <c r="H33" s="95"/>
      <c r="I33" s="102"/>
      <c r="J33" s="114"/>
      <c r="K33" s="30">
        <f>B33+D33+F33+G33+H33+I33</f>
        <v>12327</v>
      </c>
      <c r="L33" s="31"/>
      <c r="M33" s="32"/>
      <c r="N33" s="25">
        <f t="shared" si="0"/>
        <v>12327</v>
      </c>
    </row>
    <row r="34" spans="1:14" ht="18" customHeight="1">
      <c r="A34" s="33" t="s">
        <v>36</v>
      </c>
      <c r="B34" s="125"/>
      <c r="C34" s="15">
        <v>52888</v>
      </c>
      <c r="D34" s="125"/>
      <c r="E34" s="17">
        <v>92737</v>
      </c>
      <c r="F34" s="126"/>
      <c r="G34" s="36">
        <v>59877</v>
      </c>
      <c r="H34" s="37">
        <v>63686</v>
      </c>
      <c r="I34" s="38">
        <v>67426</v>
      </c>
      <c r="J34" s="112"/>
      <c r="K34" s="39">
        <f>B34+D34+F34+G34+H34+I34</f>
        <v>190989</v>
      </c>
      <c r="L34" s="127">
        <v>106785</v>
      </c>
      <c r="M34" s="41"/>
      <c r="N34" s="42">
        <f aca="true" t="shared" si="4" ref="N34:N65">SUM(K34:M34)</f>
        <v>297774</v>
      </c>
    </row>
    <row r="35" spans="1:14" ht="18" customHeight="1">
      <c r="A35" s="26" t="s">
        <v>37</v>
      </c>
      <c r="B35" s="14">
        <v>7404</v>
      </c>
      <c r="C35" s="15">
        <v>9948</v>
      </c>
      <c r="D35" s="16">
        <f>C35-B35</f>
        <v>2544</v>
      </c>
      <c r="E35" s="17">
        <v>31279</v>
      </c>
      <c r="F35" s="18">
        <f t="shared" si="3"/>
        <v>21331</v>
      </c>
      <c r="G35" s="27">
        <v>58998</v>
      </c>
      <c r="H35" s="28">
        <v>48478</v>
      </c>
      <c r="I35" s="29">
        <v>54814</v>
      </c>
      <c r="J35" s="109">
        <f>SUM(G35:I35)*1.8</f>
        <v>292122</v>
      </c>
      <c r="K35" s="110">
        <f>B35+D35+F35+J35</f>
        <v>323401</v>
      </c>
      <c r="L35" s="31"/>
      <c r="M35" s="32"/>
      <c r="N35" s="25">
        <f t="shared" si="4"/>
        <v>323401</v>
      </c>
    </row>
    <row r="36" spans="1:14" ht="18" customHeight="1">
      <c r="A36" s="26" t="s">
        <v>38</v>
      </c>
      <c r="B36" s="125"/>
      <c r="C36" s="15">
        <v>1001</v>
      </c>
      <c r="D36" s="125"/>
      <c r="E36" s="17">
        <v>2686</v>
      </c>
      <c r="F36" s="126"/>
      <c r="G36" s="128"/>
      <c r="H36" s="129"/>
      <c r="I36" s="130"/>
      <c r="J36" s="114"/>
      <c r="K36" s="30">
        <f>B36+D36+F36+G36+H36+I36</f>
        <v>0</v>
      </c>
      <c r="L36" s="127">
        <v>26000</v>
      </c>
      <c r="M36" s="32"/>
      <c r="N36" s="25">
        <f t="shared" si="4"/>
        <v>26000</v>
      </c>
    </row>
    <row r="37" spans="1:14" ht="18" customHeight="1">
      <c r="A37" s="26" t="s">
        <v>39</v>
      </c>
      <c r="B37" s="14">
        <v>7535</v>
      </c>
      <c r="C37" s="15">
        <v>9231</v>
      </c>
      <c r="D37" s="16">
        <f>C37-B37</f>
        <v>1696</v>
      </c>
      <c r="E37" s="17">
        <v>48971</v>
      </c>
      <c r="F37" s="18">
        <f t="shared" si="3"/>
        <v>39740</v>
      </c>
      <c r="G37" s="101"/>
      <c r="H37" s="95"/>
      <c r="I37" s="102"/>
      <c r="J37" s="114"/>
      <c r="K37" s="30">
        <f>B37+D37+F37+G37+H37+I37</f>
        <v>48971</v>
      </c>
      <c r="L37" s="31"/>
      <c r="M37" s="32"/>
      <c r="N37" s="25">
        <f t="shared" si="4"/>
        <v>48971</v>
      </c>
    </row>
    <row r="38" spans="1:14" ht="18" customHeight="1">
      <c r="A38" s="26" t="s">
        <v>40</v>
      </c>
      <c r="B38" s="14">
        <v>2412</v>
      </c>
      <c r="C38" s="15">
        <v>2747</v>
      </c>
      <c r="D38" s="16">
        <f>C38-B38</f>
        <v>335</v>
      </c>
      <c r="E38" s="17">
        <v>6476</v>
      </c>
      <c r="F38" s="18">
        <f t="shared" si="3"/>
        <v>3729</v>
      </c>
      <c r="G38" s="27">
        <v>24370</v>
      </c>
      <c r="H38" s="28">
        <v>20528</v>
      </c>
      <c r="I38" s="29">
        <v>32760</v>
      </c>
      <c r="J38" s="111"/>
      <c r="K38" s="30">
        <f>B38+D38+F38+G38+H38+I38</f>
        <v>84134</v>
      </c>
      <c r="L38" s="31"/>
      <c r="M38" s="32"/>
      <c r="N38" s="25">
        <f t="shared" si="4"/>
        <v>84134</v>
      </c>
    </row>
    <row r="39" spans="1:14" ht="18" customHeight="1">
      <c r="A39" s="33" t="s">
        <v>41</v>
      </c>
      <c r="B39" s="125"/>
      <c r="C39" s="15">
        <v>6461</v>
      </c>
      <c r="D39" s="125"/>
      <c r="E39" s="17">
        <v>39711</v>
      </c>
      <c r="F39" s="126"/>
      <c r="G39" s="36">
        <v>70808</v>
      </c>
      <c r="H39" s="37">
        <v>28464</v>
      </c>
      <c r="I39" s="38">
        <v>72293</v>
      </c>
      <c r="J39" s="109">
        <f>SUM(G39:I39)*1.8</f>
        <v>308817</v>
      </c>
      <c r="K39" s="113">
        <f>B39+D39+F39+J39</f>
        <v>308817</v>
      </c>
      <c r="L39" s="127">
        <v>43132</v>
      </c>
      <c r="M39" s="94"/>
      <c r="N39" s="42">
        <f t="shared" si="4"/>
        <v>351949</v>
      </c>
    </row>
    <row r="40" spans="1:14" ht="18" customHeight="1">
      <c r="A40" s="26" t="s">
        <v>42</v>
      </c>
      <c r="B40" s="14">
        <v>3788</v>
      </c>
      <c r="C40" s="15">
        <v>6792</v>
      </c>
      <c r="D40" s="16">
        <f>C40-B40</f>
        <v>3004</v>
      </c>
      <c r="E40" s="17">
        <v>17897</v>
      </c>
      <c r="F40" s="18">
        <f t="shared" si="3"/>
        <v>11105</v>
      </c>
      <c r="G40" s="101"/>
      <c r="H40" s="95"/>
      <c r="I40" s="102"/>
      <c r="J40" s="114"/>
      <c r="K40" s="30">
        <f aca="true" t="shared" si="5" ref="K40:K52">B40+D40+F40+G40+H40+I40</f>
        <v>17897</v>
      </c>
      <c r="L40" s="31"/>
      <c r="M40" s="32"/>
      <c r="N40" s="25">
        <f t="shared" si="4"/>
        <v>17897</v>
      </c>
    </row>
    <row r="41" spans="1:14" ht="18" customHeight="1">
      <c r="A41" s="33" t="s">
        <v>43</v>
      </c>
      <c r="B41" s="125"/>
      <c r="C41" s="15">
        <v>6627</v>
      </c>
      <c r="D41" s="125"/>
      <c r="E41" s="17">
        <v>17715</v>
      </c>
      <c r="F41" s="126"/>
      <c r="G41" s="36">
        <v>3464</v>
      </c>
      <c r="H41" s="37">
        <v>1833</v>
      </c>
      <c r="I41" s="38">
        <v>8792</v>
      </c>
      <c r="J41" s="112"/>
      <c r="K41" s="39">
        <f t="shared" si="5"/>
        <v>14089</v>
      </c>
      <c r="L41" s="127">
        <v>19941</v>
      </c>
      <c r="M41" s="41"/>
      <c r="N41" s="42">
        <f t="shared" si="4"/>
        <v>34030</v>
      </c>
    </row>
    <row r="42" spans="1:14" ht="18" customHeight="1">
      <c r="A42" s="26" t="s">
        <v>44</v>
      </c>
      <c r="B42" s="14">
        <v>3112</v>
      </c>
      <c r="C42" s="15">
        <v>4099</v>
      </c>
      <c r="D42" s="16">
        <f aca="true" t="shared" si="6" ref="D42:D48">C42-B42</f>
        <v>987</v>
      </c>
      <c r="E42" s="17">
        <v>10793</v>
      </c>
      <c r="F42" s="18">
        <f t="shared" si="3"/>
        <v>6694</v>
      </c>
      <c r="G42" s="101"/>
      <c r="H42" s="95"/>
      <c r="I42" s="102"/>
      <c r="J42" s="114"/>
      <c r="K42" s="30">
        <f t="shared" si="5"/>
        <v>10793</v>
      </c>
      <c r="L42" s="31"/>
      <c r="M42" s="32"/>
      <c r="N42" s="25">
        <f t="shared" si="4"/>
        <v>10793</v>
      </c>
    </row>
    <row r="43" spans="1:14" ht="18" customHeight="1">
      <c r="A43" s="26" t="s">
        <v>45</v>
      </c>
      <c r="B43" s="14">
        <v>525</v>
      </c>
      <c r="C43" s="15">
        <v>540</v>
      </c>
      <c r="D43" s="16">
        <f t="shared" si="6"/>
        <v>15</v>
      </c>
      <c r="E43" s="17">
        <v>1485</v>
      </c>
      <c r="F43" s="18">
        <f t="shared" si="3"/>
        <v>945</v>
      </c>
      <c r="G43" s="101"/>
      <c r="H43" s="95"/>
      <c r="I43" s="102"/>
      <c r="J43" s="114"/>
      <c r="K43" s="30">
        <f t="shared" si="5"/>
        <v>1485</v>
      </c>
      <c r="L43" s="31"/>
      <c r="M43" s="32"/>
      <c r="N43" s="25">
        <f t="shared" si="4"/>
        <v>1485</v>
      </c>
    </row>
    <row r="44" spans="1:14" ht="18" customHeight="1">
      <c r="A44" s="26" t="s">
        <v>46</v>
      </c>
      <c r="B44" s="14">
        <v>4089</v>
      </c>
      <c r="C44" s="15">
        <v>5768</v>
      </c>
      <c r="D44" s="16">
        <f t="shared" si="6"/>
        <v>1679</v>
      </c>
      <c r="E44" s="17">
        <v>17066</v>
      </c>
      <c r="F44" s="18">
        <f t="shared" si="3"/>
        <v>11298</v>
      </c>
      <c r="G44" s="27">
        <v>1706</v>
      </c>
      <c r="H44" s="28">
        <v>1632</v>
      </c>
      <c r="I44" s="29">
        <v>1372</v>
      </c>
      <c r="J44" s="111"/>
      <c r="K44" s="30">
        <f t="shared" si="5"/>
        <v>21776</v>
      </c>
      <c r="L44" s="31"/>
      <c r="M44" s="32"/>
      <c r="N44" s="25">
        <f t="shared" si="4"/>
        <v>21776</v>
      </c>
    </row>
    <row r="45" spans="1:14" ht="18" customHeight="1">
      <c r="A45" s="26" t="s">
        <v>47</v>
      </c>
      <c r="B45" s="14">
        <v>11682</v>
      </c>
      <c r="C45" s="15">
        <v>16767</v>
      </c>
      <c r="D45" s="16">
        <f t="shared" si="6"/>
        <v>5085</v>
      </c>
      <c r="E45" s="17">
        <v>47177</v>
      </c>
      <c r="F45" s="18">
        <f t="shared" si="3"/>
        <v>30410</v>
      </c>
      <c r="G45" s="101"/>
      <c r="H45" s="95"/>
      <c r="I45" s="102"/>
      <c r="J45" s="114"/>
      <c r="K45" s="30">
        <f t="shared" si="5"/>
        <v>47177</v>
      </c>
      <c r="L45" s="31"/>
      <c r="M45" s="32"/>
      <c r="N45" s="25">
        <f t="shared" si="4"/>
        <v>47177</v>
      </c>
    </row>
    <row r="46" spans="1:14" ht="18" customHeight="1">
      <c r="A46" s="26" t="s">
        <v>48</v>
      </c>
      <c r="B46" s="14">
        <v>4816</v>
      </c>
      <c r="C46" s="15">
        <v>8062</v>
      </c>
      <c r="D46" s="16">
        <f t="shared" si="6"/>
        <v>3246</v>
      </c>
      <c r="E46" s="17">
        <v>20543</v>
      </c>
      <c r="F46" s="18">
        <f t="shared" si="3"/>
        <v>12481</v>
      </c>
      <c r="G46" s="101"/>
      <c r="H46" s="95"/>
      <c r="I46" s="102"/>
      <c r="J46" s="114"/>
      <c r="K46" s="30">
        <f t="shared" si="5"/>
        <v>20543</v>
      </c>
      <c r="L46" s="31"/>
      <c r="M46" s="32"/>
      <c r="N46" s="25">
        <f t="shared" si="4"/>
        <v>20543</v>
      </c>
    </row>
    <row r="47" spans="1:14" ht="18" customHeight="1">
      <c r="A47" s="33" t="s">
        <v>49</v>
      </c>
      <c r="B47" s="34">
        <v>1411</v>
      </c>
      <c r="C47" s="15">
        <v>4577</v>
      </c>
      <c r="D47" s="34">
        <f t="shared" si="6"/>
        <v>3166</v>
      </c>
      <c r="E47" s="17">
        <v>11652</v>
      </c>
      <c r="F47" s="35">
        <f>E47-C47</f>
        <v>7075</v>
      </c>
      <c r="G47" s="36">
        <v>104</v>
      </c>
      <c r="H47" s="37">
        <v>15</v>
      </c>
      <c r="I47" s="38">
        <v>27</v>
      </c>
      <c r="J47" s="112"/>
      <c r="K47" s="39">
        <f t="shared" si="5"/>
        <v>11798</v>
      </c>
      <c r="L47" s="40"/>
      <c r="M47" s="41">
        <v>33000</v>
      </c>
      <c r="N47" s="42">
        <f t="shared" si="4"/>
        <v>44798</v>
      </c>
    </row>
    <row r="48" spans="1:14" ht="18" customHeight="1">
      <c r="A48" s="26" t="s">
        <v>50</v>
      </c>
      <c r="B48" s="14">
        <v>4088</v>
      </c>
      <c r="C48" s="15">
        <v>6202</v>
      </c>
      <c r="D48" s="16">
        <f t="shared" si="6"/>
        <v>2114</v>
      </c>
      <c r="E48" s="17">
        <v>17307</v>
      </c>
      <c r="F48" s="18">
        <f t="shared" si="3"/>
        <v>11105</v>
      </c>
      <c r="G48" s="101"/>
      <c r="H48" s="95"/>
      <c r="I48" s="102"/>
      <c r="J48" s="114"/>
      <c r="K48" s="30">
        <f t="shared" si="5"/>
        <v>17307</v>
      </c>
      <c r="L48" s="43"/>
      <c r="M48" s="32"/>
      <c r="N48" s="25">
        <f t="shared" si="4"/>
        <v>17307</v>
      </c>
    </row>
    <row r="49" spans="1:14" ht="18" customHeight="1">
      <c r="A49" s="33" t="s">
        <v>51</v>
      </c>
      <c r="B49" s="125"/>
      <c r="C49" s="15">
        <v>154060</v>
      </c>
      <c r="D49" s="125"/>
      <c r="E49" s="17">
        <v>214485</v>
      </c>
      <c r="F49" s="126"/>
      <c r="G49" s="36">
        <v>51369</v>
      </c>
      <c r="H49" s="37">
        <v>107817</v>
      </c>
      <c r="I49" s="38">
        <v>153099</v>
      </c>
      <c r="J49" s="112"/>
      <c r="K49" s="39">
        <f t="shared" si="5"/>
        <v>312285</v>
      </c>
      <c r="L49" s="127">
        <v>197770</v>
      </c>
      <c r="M49" s="41"/>
      <c r="N49" s="42">
        <f t="shared" si="4"/>
        <v>510055</v>
      </c>
    </row>
    <row r="50" spans="1:14" ht="18" customHeight="1">
      <c r="A50" s="26" t="s">
        <v>52</v>
      </c>
      <c r="B50" s="14">
        <v>3103</v>
      </c>
      <c r="C50" s="15">
        <v>4690</v>
      </c>
      <c r="D50" s="16">
        <f>C50-B50</f>
        <v>1587</v>
      </c>
      <c r="E50" s="17">
        <v>10295</v>
      </c>
      <c r="F50" s="18">
        <f t="shared" si="3"/>
        <v>5605</v>
      </c>
      <c r="G50" s="101">
        <v>65950</v>
      </c>
      <c r="H50" s="28">
        <v>23235</v>
      </c>
      <c r="I50" s="29">
        <v>22671</v>
      </c>
      <c r="J50" s="111"/>
      <c r="K50" s="30">
        <f t="shared" si="5"/>
        <v>122151</v>
      </c>
      <c r="L50" s="31"/>
      <c r="M50" s="94"/>
      <c r="N50" s="25">
        <f t="shared" si="4"/>
        <v>122151</v>
      </c>
    </row>
    <row r="51" spans="1:14" ht="18" customHeight="1">
      <c r="A51" s="26" t="s">
        <v>53</v>
      </c>
      <c r="B51" s="14">
        <v>10736</v>
      </c>
      <c r="C51" s="15">
        <v>18768</v>
      </c>
      <c r="D51" s="16">
        <f>C51-B51</f>
        <v>8032</v>
      </c>
      <c r="E51" s="17">
        <v>43444</v>
      </c>
      <c r="F51" s="18">
        <f t="shared" si="3"/>
        <v>24676</v>
      </c>
      <c r="G51" s="27">
        <v>0</v>
      </c>
      <c r="H51" s="28">
        <v>0</v>
      </c>
      <c r="I51" s="29">
        <v>0</v>
      </c>
      <c r="J51" s="111"/>
      <c r="K51" s="30">
        <f t="shared" si="5"/>
        <v>43444</v>
      </c>
      <c r="L51" s="31"/>
      <c r="M51" s="32"/>
      <c r="N51" s="25">
        <f t="shared" si="4"/>
        <v>43444</v>
      </c>
    </row>
    <row r="52" spans="1:14" ht="18" customHeight="1" thickBot="1">
      <c r="A52" s="44" t="s">
        <v>54</v>
      </c>
      <c r="B52" s="45">
        <v>219</v>
      </c>
      <c r="C52" s="46">
        <v>357</v>
      </c>
      <c r="D52" s="47">
        <f>C52-B52</f>
        <v>138</v>
      </c>
      <c r="E52" s="48">
        <v>852</v>
      </c>
      <c r="F52" s="18">
        <f t="shared" si="3"/>
        <v>495</v>
      </c>
      <c r="G52" s="49">
        <v>3054</v>
      </c>
      <c r="H52" s="103"/>
      <c r="I52" s="104"/>
      <c r="J52" s="115"/>
      <c r="K52" s="52">
        <f t="shared" si="5"/>
        <v>3906</v>
      </c>
      <c r="L52" s="53"/>
      <c r="M52" s="54"/>
      <c r="N52" s="25">
        <f t="shared" si="4"/>
        <v>3906</v>
      </c>
    </row>
    <row r="53" spans="1:14" ht="18" customHeight="1" thickBot="1">
      <c r="A53" s="55" t="s">
        <v>91</v>
      </c>
      <c r="B53" s="56">
        <f>SUM(B2:B52)</f>
        <v>157946</v>
      </c>
      <c r="C53" s="57">
        <f>SUM(C2:C52)</f>
        <v>803077</v>
      </c>
      <c r="D53" s="58">
        <f>SUM(D2:D52)</f>
        <v>94244</v>
      </c>
      <c r="E53" s="59">
        <f>SUM(E2:E52)</f>
        <v>1584509</v>
      </c>
      <c r="F53" s="58">
        <f>SUM(F2:F52)</f>
        <v>448671</v>
      </c>
      <c r="G53" s="60">
        <f>SUM(G1:G52)</f>
        <v>1250642</v>
      </c>
      <c r="H53" s="61">
        <f>SUM(H2:H52)</f>
        <v>1041909</v>
      </c>
      <c r="I53" s="62">
        <f>SUM(I2:I52)</f>
        <v>1565931</v>
      </c>
      <c r="J53" s="116"/>
      <c r="K53" s="63">
        <f>SUM(K2:K52)</f>
        <v>4879432.6</v>
      </c>
      <c r="L53" s="117">
        <f>SUM(L2:L52)</f>
        <v>1559273</v>
      </c>
      <c r="M53" s="64">
        <f>SUM(M2:M52)</f>
        <v>973249</v>
      </c>
      <c r="N53" s="65">
        <f>SUM(N2:N52)</f>
        <v>7411954.6</v>
      </c>
    </row>
    <row r="55" ht="18" customHeight="1" thickBot="1"/>
    <row r="56" spans="1:13" ht="18" customHeight="1" thickBot="1">
      <c r="A56" s="66"/>
      <c r="B56" s="170" t="s">
        <v>117</v>
      </c>
      <c r="C56" s="171"/>
      <c r="D56" s="171"/>
      <c r="E56" s="171"/>
      <c r="F56" s="171"/>
      <c r="G56" s="171"/>
      <c r="H56" s="171"/>
      <c r="I56" s="171"/>
      <c r="J56" s="172"/>
      <c r="K56" s="173" t="s">
        <v>120</v>
      </c>
      <c r="L56" s="174"/>
      <c r="M56" s="175"/>
    </row>
    <row r="57" spans="1:13" ht="18" customHeight="1">
      <c r="A57" s="67"/>
      <c r="B57" s="176" t="s">
        <v>118</v>
      </c>
      <c r="C57" s="177"/>
      <c r="D57" s="178"/>
      <c r="E57" s="176" t="s">
        <v>119</v>
      </c>
      <c r="F57" s="177"/>
      <c r="G57" s="178"/>
      <c r="H57" s="179" t="s">
        <v>0</v>
      </c>
      <c r="I57" s="180"/>
      <c r="J57" s="181"/>
      <c r="K57" s="182" t="s">
        <v>121</v>
      </c>
      <c r="L57" s="183"/>
      <c r="M57" s="184"/>
    </row>
    <row r="58" spans="1:13" ht="18" customHeight="1" thickBot="1">
      <c r="A58" s="68" t="s">
        <v>127</v>
      </c>
      <c r="B58" s="69" t="s">
        <v>1</v>
      </c>
      <c r="C58" s="70" t="s">
        <v>2</v>
      </c>
      <c r="D58" s="71" t="s">
        <v>3</v>
      </c>
      <c r="E58" s="69" t="s">
        <v>1</v>
      </c>
      <c r="F58" s="70" t="s">
        <v>2</v>
      </c>
      <c r="G58" s="71" t="s">
        <v>3</v>
      </c>
      <c r="H58" s="72" t="s">
        <v>1</v>
      </c>
      <c r="I58" s="73" t="s">
        <v>2</v>
      </c>
      <c r="J58" s="74" t="s">
        <v>3</v>
      </c>
      <c r="K58" s="75" t="s">
        <v>1</v>
      </c>
      <c r="L58" s="76" t="s">
        <v>2</v>
      </c>
      <c r="M58" s="77" t="s">
        <v>3</v>
      </c>
    </row>
    <row r="59" spans="1:13" ht="18" customHeight="1">
      <c r="A59" s="78" t="s">
        <v>4</v>
      </c>
      <c r="B59" s="79"/>
      <c r="C59" s="80"/>
      <c r="D59" s="81"/>
      <c r="E59" s="79"/>
      <c r="F59" s="80"/>
      <c r="G59" s="81"/>
      <c r="H59" s="79"/>
      <c r="I59" s="80"/>
      <c r="J59" s="81"/>
      <c r="K59" s="79"/>
      <c r="L59" s="80"/>
      <c r="M59" s="81"/>
    </row>
    <row r="60" spans="1:13" ht="18" customHeight="1">
      <c r="A60" s="82" t="s">
        <v>5</v>
      </c>
      <c r="B60" s="83"/>
      <c r="C60" s="84"/>
      <c r="D60" s="85"/>
      <c r="E60" s="83"/>
      <c r="F60" s="84"/>
      <c r="G60" s="85"/>
      <c r="H60" s="83"/>
      <c r="I60" s="84"/>
      <c r="J60" s="85"/>
      <c r="K60" s="118" t="s">
        <v>116</v>
      </c>
      <c r="L60" s="119" t="s">
        <v>72</v>
      </c>
      <c r="M60" s="120" t="s">
        <v>72</v>
      </c>
    </row>
    <row r="61" spans="1:13" ht="18" customHeight="1">
      <c r="A61" s="82" t="s">
        <v>6</v>
      </c>
      <c r="B61" s="83"/>
      <c r="C61" s="84"/>
      <c r="D61" s="85"/>
      <c r="E61" s="83"/>
      <c r="F61" s="84"/>
      <c r="G61" s="85"/>
      <c r="H61" s="83"/>
      <c r="I61" s="84"/>
      <c r="J61" s="85"/>
      <c r="K61" s="83"/>
      <c r="L61" s="84"/>
      <c r="M61" s="85"/>
    </row>
    <row r="62" spans="1:13" ht="18" customHeight="1">
      <c r="A62" s="82" t="s">
        <v>7</v>
      </c>
      <c r="B62" s="83"/>
      <c r="C62" s="84"/>
      <c r="D62" s="85"/>
      <c r="E62" s="98" t="s">
        <v>116</v>
      </c>
      <c r="F62" s="99" t="s">
        <v>116</v>
      </c>
      <c r="G62" s="100" t="s">
        <v>116</v>
      </c>
      <c r="H62" s="83"/>
      <c r="I62" s="84"/>
      <c r="J62" s="85"/>
      <c r="K62" s="83"/>
      <c r="L62" s="84"/>
      <c r="M62" s="85"/>
    </row>
    <row r="63" spans="1:13" ht="18" customHeight="1">
      <c r="A63" s="86" t="s">
        <v>8</v>
      </c>
      <c r="B63" s="87"/>
      <c r="C63" s="88"/>
      <c r="D63" s="89"/>
      <c r="E63" s="87"/>
      <c r="F63" s="88"/>
      <c r="G63" s="89"/>
      <c r="H63" s="87"/>
      <c r="I63" s="88"/>
      <c r="J63" s="89"/>
      <c r="K63" s="87"/>
      <c r="L63" s="88"/>
      <c r="M63" s="89"/>
    </row>
    <row r="64" spans="1:13" ht="18" customHeight="1">
      <c r="A64" s="86" t="s">
        <v>9</v>
      </c>
      <c r="B64" s="87"/>
      <c r="C64" s="88"/>
      <c r="D64" s="89"/>
      <c r="E64" s="87"/>
      <c r="F64" s="88"/>
      <c r="G64" s="89"/>
      <c r="H64" s="87"/>
      <c r="I64" s="88"/>
      <c r="J64" s="89"/>
      <c r="K64" s="87"/>
      <c r="L64" s="88"/>
      <c r="M64" s="89"/>
    </row>
    <row r="65" spans="1:13" ht="18" customHeight="1">
      <c r="A65" s="86" t="s">
        <v>10</v>
      </c>
      <c r="B65" s="87"/>
      <c r="C65" s="88"/>
      <c r="D65" s="89"/>
      <c r="E65" s="87"/>
      <c r="F65" s="88"/>
      <c r="G65" s="89"/>
      <c r="H65" s="87"/>
      <c r="I65" s="88"/>
      <c r="J65" s="89"/>
      <c r="K65" s="118" t="s">
        <v>116</v>
      </c>
      <c r="L65" s="119" t="s">
        <v>72</v>
      </c>
      <c r="M65" s="120" t="s">
        <v>72</v>
      </c>
    </row>
    <row r="66" spans="1:13" ht="18" customHeight="1">
      <c r="A66" s="82" t="s">
        <v>11</v>
      </c>
      <c r="B66" s="83"/>
      <c r="C66" s="84"/>
      <c r="D66" s="85"/>
      <c r="E66" s="83"/>
      <c r="F66" s="84"/>
      <c r="G66" s="85"/>
      <c r="H66" s="83"/>
      <c r="I66" s="84"/>
      <c r="J66" s="85"/>
      <c r="K66" s="83"/>
      <c r="L66" s="84"/>
      <c r="M66" s="85"/>
    </row>
    <row r="67" spans="1:13" ht="18" customHeight="1">
      <c r="A67" s="86" t="s">
        <v>16</v>
      </c>
      <c r="B67" s="87"/>
      <c r="C67" s="88"/>
      <c r="D67" s="89"/>
      <c r="E67" s="87"/>
      <c r="F67" s="88"/>
      <c r="G67" s="89"/>
      <c r="H67" s="98" t="s">
        <v>116</v>
      </c>
      <c r="I67" s="99" t="s">
        <v>116</v>
      </c>
      <c r="J67" s="100" t="s">
        <v>116</v>
      </c>
      <c r="K67" s="87"/>
      <c r="L67" s="88"/>
      <c r="M67" s="89"/>
    </row>
    <row r="68" spans="1:13" ht="18" customHeight="1">
      <c r="A68" s="82" t="s">
        <v>12</v>
      </c>
      <c r="B68" s="83"/>
      <c r="C68" s="84"/>
      <c r="D68" s="85"/>
      <c r="E68" s="83"/>
      <c r="F68" s="84"/>
      <c r="G68" s="85"/>
      <c r="H68" s="83"/>
      <c r="I68" s="84"/>
      <c r="J68" s="85"/>
      <c r="K68" s="83"/>
      <c r="L68" s="84"/>
      <c r="M68" s="85"/>
    </row>
    <row r="69" spans="1:13" ht="18" customHeight="1">
      <c r="A69" s="82" t="s">
        <v>13</v>
      </c>
      <c r="B69" s="83"/>
      <c r="C69" s="84"/>
      <c r="D69" s="85"/>
      <c r="E69" s="83"/>
      <c r="F69" s="84"/>
      <c r="G69" s="85"/>
      <c r="H69" s="83"/>
      <c r="I69" s="84"/>
      <c r="J69" s="85"/>
      <c r="K69" s="83"/>
      <c r="L69" s="84"/>
      <c r="M69" s="85"/>
    </row>
    <row r="70" spans="1:13" ht="18" customHeight="1">
      <c r="A70" s="86" t="s">
        <v>14</v>
      </c>
      <c r="B70" s="87"/>
      <c r="C70" s="88"/>
      <c r="D70" s="89"/>
      <c r="E70" s="87"/>
      <c r="F70" s="88"/>
      <c r="G70" s="89"/>
      <c r="H70" s="87"/>
      <c r="I70" s="88"/>
      <c r="J70" s="89"/>
      <c r="K70" s="87"/>
      <c r="L70" s="88"/>
      <c r="M70" s="89"/>
    </row>
    <row r="71" spans="1:13" ht="18" customHeight="1">
      <c r="A71" s="82" t="s">
        <v>15</v>
      </c>
      <c r="B71" s="83"/>
      <c r="C71" s="84"/>
      <c r="D71" s="85"/>
      <c r="E71" s="83"/>
      <c r="F71" s="84"/>
      <c r="G71" s="85"/>
      <c r="H71" s="98" t="s">
        <v>123</v>
      </c>
      <c r="I71" s="99" t="s">
        <v>73</v>
      </c>
      <c r="J71" s="121"/>
      <c r="K71" s="83"/>
      <c r="L71" s="84"/>
      <c r="M71" s="85"/>
    </row>
    <row r="72" spans="1:13" ht="18" customHeight="1">
      <c r="A72" s="82" t="s">
        <v>17</v>
      </c>
      <c r="B72" s="83"/>
      <c r="C72" s="99" t="s">
        <v>74</v>
      </c>
      <c r="D72" s="85"/>
      <c r="E72" s="83"/>
      <c r="F72" s="84"/>
      <c r="G72" s="85"/>
      <c r="H72" s="122"/>
      <c r="I72" s="123"/>
      <c r="J72" s="121"/>
      <c r="K72" s="83"/>
      <c r="L72" s="84"/>
      <c r="M72" s="85"/>
    </row>
    <row r="73" spans="1:13" ht="18" customHeight="1">
      <c r="A73" s="82" t="s">
        <v>18</v>
      </c>
      <c r="B73" s="83"/>
      <c r="C73" s="84"/>
      <c r="D73" s="85"/>
      <c r="E73" s="83"/>
      <c r="F73" s="84"/>
      <c r="G73" s="85"/>
      <c r="H73" s="122"/>
      <c r="I73" s="123"/>
      <c r="J73" s="121"/>
      <c r="K73" s="83"/>
      <c r="L73" s="84"/>
      <c r="M73" s="85"/>
    </row>
    <row r="74" spans="1:13" ht="18" customHeight="1">
      <c r="A74" s="82" t="s">
        <v>19</v>
      </c>
      <c r="B74" s="83"/>
      <c r="C74" s="84"/>
      <c r="D74" s="85"/>
      <c r="E74" s="83"/>
      <c r="F74" s="84"/>
      <c r="G74" s="85"/>
      <c r="H74" s="122"/>
      <c r="I74" s="99" t="s">
        <v>75</v>
      </c>
      <c r="J74" s="100" t="s">
        <v>75</v>
      </c>
      <c r="K74" s="83"/>
      <c r="L74" s="84"/>
      <c r="M74" s="85"/>
    </row>
    <row r="75" spans="1:13" ht="18" customHeight="1">
      <c r="A75" s="82" t="s">
        <v>20</v>
      </c>
      <c r="B75" s="83"/>
      <c r="C75" s="84"/>
      <c r="D75" s="85"/>
      <c r="E75" s="83"/>
      <c r="F75" s="84"/>
      <c r="G75" s="85"/>
      <c r="H75" s="83"/>
      <c r="I75" s="84"/>
      <c r="J75" s="85"/>
      <c r="K75" s="83"/>
      <c r="L75" s="84"/>
      <c r="M75" s="85"/>
    </row>
    <row r="76" spans="1:13" ht="18" customHeight="1">
      <c r="A76" s="86" t="s">
        <v>21</v>
      </c>
      <c r="B76" s="87"/>
      <c r="C76" s="88"/>
      <c r="D76" s="89"/>
      <c r="E76" s="87"/>
      <c r="F76" s="88"/>
      <c r="G76" s="89"/>
      <c r="H76" s="87"/>
      <c r="I76" s="88"/>
      <c r="J76" s="89"/>
      <c r="K76" s="87"/>
      <c r="L76" s="88"/>
      <c r="M76" s="89"/>
    </row>
    <row r="77" spans="1:13" ht="18" customHeight="1">
      <c r="A77" s="82" t="s">
        <v>22</v>
      </c>
      <c r="B77" s="83"/>
      <c r="C77" s="84"/>
      <c r="D77" s="85"/>
      <c r="E77" s="83"/>
      <c r="F77" s="84"/>
      <c r="G77" s="85"/>
      <c r="H77" s="83"/>
      <c r="I77" s="84"/>
      <c r="J77" s="85"/>
      <c r="K77" s="83"/>
      <c r="L77" s="84"/>
      <c r="M77" s="85"/>
    </row>
    <row r="78" spans="1:13" ht="18" customHeight="1">
      <c r="A78" s="82" t="s">
        <v>23</v>
      </c>
      <c r="B78" s="83"/>
      <c r="C78" s="84"/>
      <c r="D78" s="85"/>
      <c r="E78" s="83"/>
      <c r="F78" s="84"/>
      <c r="G78" s="85"/>
      <c r="H78" s="83"/>
      <c r="I78" s="84"/>
      <c r="J78" s="85"/>
      <c r="K78" s="83"/>
      <c r="L78" s="84"/>
      <c r="M78" s="85"/>
    </row>
    <row r="79" spans="1:13" ht="18" customHeight="1">
      <c r="A79" s="86" t="s">
        <v>24</v>
      </c>
      <c r="B79" s="98" t="s">
        <v>116</v>
      </c>
      <c r="C79" s="99" t="s">
        <v>116</v>
      </c>
      <c r="D79" s="100" t="s">
        <v>116</v>
      </c>
      <c r="E79" s="87"/>
      <c r="F79" s="88"/>
      <c r="G79" s="89"/>
      <c r="H79" s="98" t="s">
        <v>116</v>
      </c>
      <c r="I79" s="99" t="s">
        <v>116</v>
      </c>
      <c r="J79" s="100" t="s">
        <v>116</v>
      </c>
      <c r="K79" s="87"/>
      <c r="L79" s="88"/>
      <c r="M79" s="89"/>
    </row>
    <row r="80" spans="1:13" ht="18" customHeight="1">
      <c r="A80" s="86" t="s">
        <v>25</v>
      </c>
      <c r="B80" s="98" t="s">
        <v>116</v>
      </c>
      <c r="C80" s="99" t="s">
        <v>116</v>
      </c>
      <c r="D80" s="100" t="s">
        <v>116</v>
      </c>
      <c r="E80" s="87"/>
      <c r="F80" s="88"/>
      <c r="G80" s="89"/>
      <c r="H80" s="87"/>
      <c r="I80" s="88"/>
      <c r="J80" s="89"/>
      <c r="K80" s="87"/>
      <c r="L80" s="88"/>
      <c r="M80" s="89"/>
    </row>
    <row r="81" spans="1:13" ht="18" customHeight="1">
      <c r="A81" s="82" t="s">
        <v>26</v>
      </c>
      <c r="B81" s="83"/>
      <c r="C81" s="84"/>
      <c r="D81" s="85"/>
      <c r="E81" s="83"/>
      <c r="F81" s="84"/>
      <c r="G81" s="85"/>
      <c r="H81" s="98" t="s">
        <v>116</v>
      </c>
      <c r="I81" s="99" t="s">
        <v>116</v>
      </c>
      <c r="J81" s="100" t="s">
        <v>116</v>
      </c>
      <c r="K81" s="83"/>
      <c r="L81" s="84"/>
      <c r="M81" s="85"/>
    </row>
    <row r="82" spans="1:13" ht="18" customHeight="1">
      <c r="A82" s="86" t="s">
        <v>27</v>
      </c>
      <c r="B82" s="87"/>
      <c r="C82" s="88"/>
      <c r="D82" s="89"/>
      <c r="E82" s="87"/>
      <c r="F82" s="88"/>
      <c r="G82" s="89"/>
      <c r="H82" s="87"/>
      <c r="I82" s="88"/>
      <c r="J82" s="89"/>
      <c r="K82" s="87"/>
      <c r="L82" s="88"/>
      <c r="M82" s="89"/>
    </row>
    <row r="83" spans="1:13" ht="18" customHeight="1">
      <c r="A83" s="82" t="s">
        <v>28</v>
      </c>
      <c r="B83" s="83"/>
      <c r="C83" s="84"/>
      <c r="D83" s="85"/>
      <c r="E83" s="83"/>
      <c r="F83" s="84"/>
      <c r="G83" s="85"/>
      <c r="H83" s="83"/>
      <c r="I83" s="84"/>
      <c r="J83" s="85"/>
      <c r="K83" s="83"/>
      <c r="L83" s="84"/>
      <c r="M83" s="85"/>
    </row>
    <row r="84" spans="1:13" ht="18" customHeight="1">
      <c r="A84" s="82" t="s">
        <v>29</v>
      </c>
      <c r="B84" s="83"/>
      <c r="C84" s="84"/>
      <c r="D84" s="85"/>
      <c r="E84" s="83"/>
      <c r="F84" s="84"/>
      <c r="G84" s="85"/>
      <c r="H84" s="98" t="s">
        <v>122</v>
      </c>
      <c r="I84" s="99" t="s">
        <v>76</v>
      </c>
      <c r="J84" s="100" t="s">
        <v>76</v>
      </c>
      <c r="K84" s="83"/>
      <c r="L84" s="84"/>
      <c r="M84" s="85"/>
    </row>
    <row r="85" spans="1:13" ht="18" customHeight="1">
      <c r="A85" s="82" t="s">
        <v>30</v>
      </c>
      <c r="B85" s="83"/>
      <c r="C85" s="84"/>
      <c r="D85" s="85"/>
      <c r="E85" s="83"/>
      <c r="F85" s="84"/>
      <c r="G85" s="85"/>
      <c r="H85" s="83"/>
      <c r="I85" s="84"/>
      <c r="J85" s="85"/>
      <c r="K85" s="83"/>
      <c r="L85" s="84"/>
      <c r="M85" s="85"/>
    </row>
    <row r="86" spans="1:13" ht="18" customHeight="1">
      <c r="A86" s="82" t="s">
        <v>31</v>
      </c>
      <c r="B86" s="83"/>
      <c r="C86" s="84"/>
      <c r="D86" s="85"/>
      <c r="E86" s="83"/>
      <c r="F86" s="84"/>
      <c r="G86" s="85"/>
      <c r="H86" s="83"/>
      <c r="I86" s="84"/>
      <c r="J86" s="85"/>
      <c r="K86" s="83"/>
      <c r="L86" s="84"/>
      <c r="M86" s="85"/>
    </row>
    <row r="87" spans="1:13" ht="18" customHeight="1">
      <c r="A87" s="86" t="s">
        <v>32</v>
      </c>
      <c r="B87" s="87"/>
      <c r="C87" s="88"/>
      <c r="D87" s="89"/>
      <c r="E87" s="87"/>
      <c r="F87" s="88"/>
      <c r="G87" s="89"/>
      <c r="H87" s="98" t="s">
        <v>116</v>
      </c>
      <c r="I87" s="99" t="s">
        <v>116</v>
      </c>
      <c r="J87" s="100" t="s">
        <v>116</v>
      </c>
      <c r="K87" s="118" t="s">
        <v>116</v>
      </c>
      <c r="L87" s="119" t="s">
        <v>72</v>
      </c>
      <c r="M87" s="120" t="s">
        <v>72</v>
      </c>
    </row>
    <row r="88" spans="1:13" ht="18" customHeight="1">
      <c r="A88" s="82" t="s">
        <v>33</v>
      </c>
      <c r="B88" s="83"/>
      <c r="C88" s="84"/>
      <c r="D88" s="85"/>
      <c r="E88" s="83"/>
      <c r="F88" s="84"/>
      <c r="G88" s="85"/>
      <c r="H88" s="83"/>
      <c r="I88" s="84"/>
      <c r="J88" s="85"/>
      <c r="K88" s="83"/>
      <c r="L88" s="84"/>
      <c r="M88" s="85"/>
    </row>
    <row r="89" spans="1:13" ht="18" customHeight="1">
      <c r="A89" s="82" t="s">
        <v>34</v>
      </c>
      <c r="B89" s="83"/>
      <c r="C89" s="84"/>
      <c r="D89" s="85"/>
      <c r="E89" s="83"/>
      <c r="F89" s="84"/>
      <c r="G89" s="85"/>
      <c r="H89" s="83"/>
      <c r="I89" s="84"/>
      <c r="J89" s="85"/>
      <c r="K89" s="83"/>
      <c r="L89" s="84"/>
      <c r="M89" s="85"/>
    </row>
    <row r="90" spans="1:13" ht="18" customHeight="1">
      <c r="A90" s="82" t="s">
        <v>35</v>
      </c>
      <c r="B90" s="83"/>
      <c r="C90" s="84"/>
      <c r="D90" s="85"/>
      <c r="E90" s="83"/>
      <c r="F90" s="84"/>
      <c r="G90" s="85"/>
      <c r="H90" s="98" t="s">
        <v>116</v>
      </c>
      <c r="I90" s="99" t="s">
        <v>116</v>
      </c>
      <c r="J90" s="100" t="s">
        <v>116</v>
      </c>
      <c r="K90" s="83"/>
      <c r="L90" s="84"/>
      <c r="M90" s="85"/>
    </row>
    <row r="91" spans="1:13" ht="18" customHeight="1">
      <c r="A91" s="86" t="s">
        <v>36</v>
      </c>
      <c r="B91" s="87"/>
      <c r="C91" s="88"/>
      <c r="D91" s="89"/>
      <c r="E91" s="87"/>
      <c r="F91" s="88"/>
      <c r="G91" s="89"/>
      <c r="H91" s="87"/>
      <c r="I91" s="88"/>
      <c r="J91" s="89"/>
      <c r="K91" s="87"/>
      <c r="L91" s="88"/>
      <c r="M91" s="89"/>
    </row>
    <row r="92" spans="1:13" ht="18" customHeight="1">
      <c r="A92" s="82" t="s">
        <v>37</v>
      </c>
      <c r="B92" s="83"/>
      <c r="C92" s="84"/>
      <c r="D92" s="85"/>
      <c r="E92" s="83"/>
      <c r="F92" s="84"/>
      <c r="G92" s="85"/>
      <c r="H92" s="83"/>
      <c r="I92" s="84"/>
      <c r="J92" s="85"/>
      <c r="K92" s="118" t="s">
        <v>116</v>
      </c>
      <c r="L92" s="119" t="s">
        <v>72</v>
      </c>
      <c r="M92" s="120" t="s">
        <v>72</v>
      </c>
    </row>
    <row r="93" spans="1:13" ht="18" customHeight="1">
      <c r="A93" s="82" t="s">
        <v>38</v>
      </c>
      <c r="B93" s="83"/>
      <c r="C93" s="84"/>
      <c r="D93" s="85"/>
      <c r="E93" s="83"/>
      <c r="F93" s="84"/>
      <c r="G93" s="85"/>
      <c r="H93" s="98" t="s">
        <v>116</v>
      </c>
      <c r="I93" s="99" t="s">
        <v>116</v>
      </c>
      <c r="J93" s="100" t="s">
        <v>116</v>
      </c>
      <c r="K93" s="83"/>
      <c r="L93" s="84"/>
      <c r="M93" s="85"/>
    </row>
    <row r="94" spans="1:13" ht="18" customHeight="1">
      <c r="A94" s="82" t="s">
        <v>39</v>
      </c>
      <c r="B94" s="83"/>
      <c r="C94" s="84"/>
      <c r="D94" s="85"/>
      <c r="E94" s="83"/>
      <c r="F94" s="84"/>
      <c r="G94" s="85"/>
      <c r="H94" s="98" t="s">
        <v>77</v>
      </c>
      <c r="I94" s="99" t="s">
        <v>77</v>
      </c>
      <c r="J94" s="100" t="s">
        <v>77</v>
      </c>
      <c r="K94" s="83"/>
      <c r="L94" s="84"/>
      <c r="M94" s="85"/>
    </row>
    <row r="95" spans="1:13" ht="18" customHeight="1">
      <c r="A95" s="82" t="s">
        <v>40</v>
      </c>
      <c r="B95" s="83"/>
      <c r="C95" s="84"/>
      <c r="D95" s="85"/>
      <c r="E95" s="83"/>
      <c r="F95" s="84"/>
      <c r="G95" s="85"/>
      <c r="H95" s="83"/>
      <c r="I95" s="84"/>
      <c r="J95" s="85"/>
      <c r="K95" s="83"/>
      <c r="L95" s="84"/>
      <c r="M95" s="85"/>
    </row>
    <row r="96" spans="1:13" ht="18" customHeight="1">
      <c r="A96" s="86" t="s">
        <v>41</v>
      </c>
      <c r="B96" s="87"/>
      <c r="C96" s="88"/>
      <c r="D96" s="89"/>
      <c r="E96" s="98" t="s">
        <v>116</v>
      </c>
      <c r="F96" s="99" t="s">
        <v>116</v>
      </c>
      <c r="G96" s="100" t="s">
        <v>116</v>
      </c>
      <c r="H96" s="87"/>
      <c r="I96" s="88"/>
      <c r="J96" s="89"/>
      <c r="K96" s="118" t="s">
        <v>116</v>
      </c>
      <c r="L96" s="119" t="s">
        <v>116</v>
      </c>
      <c r="M96" s="120" t="s">
        <v>116</v>
      </c>
    </row>
    <row r="97" spans="1:13" ht="18" customHeight="1">
      <c r="A97" s="82" t="s">
        <v>42</v>
      </c>
      <c r="B97" s="83"/>
      <c r="C97" s="84"/>
      <c r="D97" s="85"/>
      <c r="E97" s="83"/>
      <c r="F97" s="84"/>
      <c r="G97" s="85"/>
      <c r="H97" s="98" t="s">
        <v>116</v>
      </c>
      <c r="I97" s="99" t="s">
        <v>116</v>
      </c>
      <c r="J97" s="100" t="s">
        <v>116</v>
      </c>
      <c r="K97" s="83"/>
      <c r="L97" s="84"/>
      <c r="M97" s="85"/>
    </row>
    <row r="98" spans="1:13" ht="18" customHeight="1">
      <c r="A98" s="86" t="s">
        <v>43</v>
      </c>
      <c r="B98" s="87"/>
      <c r="C98" s="88"/>
      <c r="D98" s="89"/>
      <c r="E98" s="87"/>
      <c r="F98" s="88"/>
      <c r="G98" s="89"/>
      <c r="H98" s="87"/>
      <c r="I98" s="88"/>
      <c r="J98" s="89"/>
      <c r="K98" s="87"/>
      <c r="L98" s="88"/>
      <c r="M98" s="89"/>
    </row>
    <row r="99" spans="1:13" ht="18" customHeight="1">
      <c r="A99" s="82" t="s">
        <v>44</v>
      </c>
      <c r="B99" s="83"/>
      <c r="C99" s="84"/>
      <c r="D99" s="85"/>
      <c r="E99" s="83"/>
      <c r="F99" s="84"/>
      <c r="G99" s="85"/>
      <c r="H99" s="98" t="s">
        <v>72</v>
      </c>
      <c r="I99" s="99" t="s">
        <v>72</v>
      </c>
      <c r="J99" s="100" t="s">
        <v>72</v>
      </c>
      <c r="K99" s="83"/>
      <c r="L99" s="84"/>
      <c r="M99" s="85"/>
    </row>
    <row r="100" spans="1:13" ht="18" customHeight="1">
      <c r="A100" s="82" t="s">
        <v>45</v>
      </c>
      <c r="B100" s="83"/>
      <c r="C100" s="84"/>
      <c r="D100" s="85"/>
      <c r="E100" s="83"/>
      <c r="F100" s="84"/>
      <c r="G100" s="85"/>
      <c r="H100" s="98" t="s">
        <v>116</v>
      </c>
      <c r="I100" s="99" t="s">
        <v>72</v>
      </c>
      <c r="J100" s="100" t="s">
        <v>72</v>
      </c>
      <c r="K100" s="83"/>
      <c r="L100" s="84"/>
      <c r="M100" s="85"/>
    </row>
    <row r="101" spans="1:13" ht="18" customHeight="1">
      <c r="A101" s="82" t="s">
        <v>46</v>
      </c>
      <c r="B101" s="83"/>
      <c r="C101" s="84"/>
      <c r="D101" s="85"/>
      <c r="E101" s="83"/>
      <c r="F101" s="84"/>
      <c r="G101" s="85"/>
      <c r="H101" s="83"/>
      <c r="I101" s="84"/>
      <c r="J101" s="85"/>
      <c r="K101" s="83"/>
      <c r="L101" s="84"/>
      <c r="M101" s="85"/>
    </row>
    <row r="102" spans="1:13" ht="18" customHeight="1">
      <c r="A102" s="82" t="s">
        <v>47</v>
      </c>
      <c r="B102" s="83"/>
      <c r="C102" s="84"/>
      <c r="D102" s="85"/>
      <c r="E102" s="83"/>
      <c r="F102" s="84"/>
      <c r="G102" s="85"/>
      <c r="H102" s="98" t="s">
        <v>116</v>
      </c>
      <c r="I102" s="99" t="s">
        <v>72</v>
      </c>
      <c r="J102" s="100" t="s">
        <v>72</v>
      </c>
      <c r="K102" s="83"/>
      <c r="L102" s="84"/>
      <c r="M102" s="85"/>
    </row>
    <row r="103" spans="1:13" ht="18" customHeight="1">
      <c r="A103" s="82" t="s">
        <v>48</v>
      </c>
      <c r="B103" s="83"/>
      <c r="C103" s="84"/>
      <c r="D103" s="85"/>
      <c r="E103" s="83"/>
      <c r="F103" s="84"/>
      <c r="G103" s="85"/>
      <c r="H103" s="98" t="s">
        <v>116</v>
      </c>
      <c r="I103" s="99" t="s">
        <v>72</v>
      </c>
      <c r="J103" s="100" t="s">
        <v>72</v>
      </c>
      <c r="K103" s="83"/>
      <c r="L103" s="84"/>
      <c r="M103" s="85"/>
    </row>
    <row r="104" spans="1:13" ht="18" customHeight="1">
      <c r="A104" s="86" t="s">
        <v>49</v>
      </c>
      <c r="B104" s="87"/>
      <c r="C104" s="88"/>
      <c r="D104" s="89"/>
      <c r="E104" s="87"/>
      <c r="F104" s="88"/>
      <c r="G104" s="89"/>
      <c r="H104" s="87"/>
      <c r="I104" s="88"/>
      <c r="J104" s="89"/>
      <c r="K104" s="87"/>
      <c r="L104" s="88"/>
      <c r="M104" s="89"/>
    </row>
    <row r="105" spans="1:13" ht="18" customHeight="1">
      <c r="A105" s="82" t="s">
        <v>50</v>
      </c>
      <c r="B105" s="83"/>
      <c r="C105" s="84"/>
      <c r="D105" s="85"/>
      <c r="E105" s="83"/>
      <c r="F105" s="84"/>
      <c r="G105" s="85"/>
      <c r="H105" s="98" t="s">
        <v>116</v>
      </c>
      <c r="I105" s="99" t="s">
        <v>72</v>
      </c>
      <c r="J105" s="100" t="s">
        <v>72</v>
      </c>
      <c r="K105" s="83"/>
      <c r="L105" s="84"/>
      <c r="M105" s="85"/>
    </row>
    <row r="106" spans="1:13" ht="18" customHeight="1">
      <c r="A106" s="86" t="s">
        <v>51</v>
      </c>
      <c r="B106" s="87"/>
      <c r="C106" s="88"/>
      <c r="D106" s="89"/>
      <c r="E106" s="87"/>
      <c r="F106" s="88"/>
      <c r="G106" s="89"/>
      <c r="H106" s="87"/>
      <c r="I106" s="88"/>
      <c r="J106" s="89"/>
      <c r="K106" s="87"/>
      <c r="L106" s="88"/>
      <c r="M106" s="89"/>
    </row>
    <row r="107" spans="1:13" ht="18" customHeight="1">
      <c r="A107" s="82" t="s">
        <v>52</v>
      </c>
      <c r="B107" s="83"/>
      <c r="C107" s="84"/>
      <c r="D107" s="85"/>
      <c r="E107" s="98" t="s">
        <v>116</v>
      </c>
      <c r="F107" s="99" t="s">
        <v>116</v>
      </c>
      <c r="G107" s="100" t="s">
        <v>116</v>
      </c>
      <c r="H107" s="98" t="s">
        <v>122</v>
      </c>
      <c r="I107" s="123"/>
      <c r="J107" s="121"/>
      <c r="K107" s="83"/>
      <c r="L107" s="84"/>
      <c r="M107" s="85"/>
    </row>
    <row r="108" spans="1:13" ht="18" customHeight="1">
      <c r="A108" s="82" t="s">
        <v>53</v>
      </c>
      <c r="B108" s="83"/>
      <c r="C108" s="84"/>
      <c r="D108" s="85"/>
      <c r="E108" s="83"/>
      <c r="F108" s="84"/>
      <c r="G108" s="85"/>
      <c r="H108" s="122"/>
      <c r="I108" s="123"/>
      <c r="J108" s="121"/>
      <c r="K108" s="83"/>
      <c r="L108" s="84"/>
      <c r="M108" s="85"/>
    </row>
    <row r="109" spans="1:13" ht="18" customHeight="1" thickBot="1">
      <c r="A109" s="90" t="s">
        <v>54</v>
      </c>
      <c r="B109" s="91"/>
      <c r="C109" s="92"/>
      <c r="D109" s="93"/>
      <c r="E109" s="91"/>
      <c r="F109" s="92"/>
      <c r="G109" s="93"/>
      <c r="H109" s="124"/>
      <c r="I109" s="105" t="s">
        <v>79</v>
      </c>
      <c r="J109" s="106" t="s">
        <v>79</v>
      </c>
      <c r="K109" s="91"/>
      <c r="L109" s="92"/>
      <c r="M109" s="93"/>
    </row>
  </sheetData>
  <mergeCells count="6">
    <mergeCell ref="B56:J56"/>
    <mergeCell ref="K56:M56"/>
    <mergeCell ref="B57:D57"/>
    <mergeCell ref="E57:G57"/>
    <mergeCell ref="H57:J57"/>
    <mergeCell ref="K57:M57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9"/>
  <sheetViews>
    <sheetView workbookViewId="0" topLeftCell="A1">
      <selection activeCell="Q23" sqref="Q23"/>
    </sheetView>
  </sheetViews>
  <sheetFormatPr defaultColWidth="10.90625" defaultRowHeight="18" customHeight="1"/>
  <cols>
    <col min="1" max="1" width="12.0859375" style="12" bestFit="1" customWidth="1"/>
    <col min="2" max="4" width="9.36328125" style="12" bestFit="1" customWidth="1"/>
    <col min="5" max="5" width="9.90625" style="12" bestFit="1" customWidth="1"/>
    <col min="6" max="7" width="9.36328125" style="12" bestFit="1" customWidth="1"/>
    <col min="8" max="9" width="9.453125" style="12" bestFit="1" customWidth="1"/>
    <col min="10" max="10" width="13.90625" style="12" bestFit="1" customWidth="1"/>
    <col min="11" max="11" width="12.99609375" style="12" bestFit="1" customWidth="1"/>
    <col min="12" max="12" width="9.36328125" style="12" bestFit="1" customWidth="1"/>
    <col min="13" max="13" width="7.90625" style="12" bestFit="1" customWidth="1"/>
    <col min="14" max="14" width="9.453125" style="12" bestFit="1" customWidth="1"/>
    <col min="15" max="16384" width="10.6328125" style="12" customWidth="1"/>
  </cols>
  <sheetData>
    <row r="1" spans="1:14" ht="45.75" thickBot="1">
      <c r="A1" s="1" t="s">
        <v>80</v>
      </c>
      <c r="B1" s="2" t="s">
        <v>81</v>
      </c>
      <c r="C1" s="3" t="s">
        <v>82</v>
      </c>
      <c r="D1" s="4" t="s">
        <v>125</v>
      </c>
      <c r="E1" s="5" t="s">
        <v>83</v>
      </c>
      <c r="F1" s="6" t="s">
        <v>126</v>
      </c>
      <c r="G1" s="7" t="s">
        <v>84</v>
      </c>
      <c r="H1" s="8" t="s">
        <v>85</v>
      </c>
      <c r="I1" s="9" t="s">
        <v>86</v>
      </c>
      <c r="J1" s="10" t="s">
        <v>124</v>
      </c>
      <c r="K1" s="10" t="s">
        <v>87</v>
      </c>
      <c r="L1" s="107" t="s">
        <v>88</v>
      </c>
      <c r="M1" s="11" t="s">
        <v>89</v>
      </c>
      <c r="N1" s="10" t="s">
        <v>90</v>
      </c>
    </row>
    <row r="2" spans="1:14" ht="18" customHeight="1">
      <c r="A2" s="13" t="s">
        <v>92</v>
      </c>
      <c r="B2" s="131"/>
      <c r="C2" s="131"/>
      <c r="D2" s="131"/>
      <c r="E2" s="132"/>
      <c r="F2" s="133"/>
      <c r="G2" s="134"/>
      <c r="H2" s="135"/>
      <c r="I2" s="136"/>
      <c r="J2" s="137"/>
      <c r="K2" s="138"/>
      <c r="L2" s="139"/>
      <c r="M2" s="140"/>
      <c r="N2" s="141"/>
    </row>
    <row r="3" spans="1:14" ht="18" customHeight="1">
      <c r="A3" s="26" t="s">
        <v>93</v>
      </c>
      <c r="B3" s="131"/>
      <c r="C3" s="131"/>
      <c r="D3" s="131"/>
      <c r="E3" s="132"/>
      <c r="F3" s="133"/>
      <c r="G3" s="142"/>
      <c r="H3" s="143"/>
      <c r="I3" s="144"/>
      <c r="J3" s="145"/>
      <c r="K3" s="146"/>
      <c r="L3" s="147"/>
      <c r="M3" s="148"/>
      <c r="N3" s="141"/>
    </row>
    <row r="4" spans="1:14" ht="18" customHeight="1">
      <c r="A4" s="26" t="s">
        <v>6</v>
      </c>
      <c r="B4" s="125"/>
      <c r="C4" s="15">
        <v>16680</v>
      </c>
      <c r="D4" s="125"/>
      <c r="E4" s="17">
        <v>40452</v>
      </c>
      <c r="F4" s="126"/>
      <c r="G4" s="27">
        <v>62360</v>
      </c>
      <c r="H4" s="28">
        <v>46316</v>
      </c>
      <c r="I4" s="29">
        <v>52499</v>
      </c>
      <c r="J4" s="111"/>
      <c r="K4" s="30">
        <f>B4+D4+F4+G4+H4+I4</f>
        <v>161175</v>
      </c>
      <c r="L4" s="127">
        <v>98203</v>
      </c>
      <c r="M4" s="32"/>
      <c r="N4" s="25">
        <f aca="true" t="shared" si="0" ref="N4:N10">SUM(K4:M4)</f>
        <v>259378</v>
      </c>
    </row>
    <row r="5" spans="1:14" ht="18" customHeight="1">
      <c r="A5" s="26" t="s">
        <v>7</v>
      </c>
      <c r="B5" s="14">
        <v>7430</v>
      </c>
      <c r="C5" s="15">
        <v>11260</v>
      </c>
      <c r="D5" s="16">
        <f>C5-B5</f>
        <v>3830</v>
      </c>
      <c r="E5" s="17">
        <v>29775</v>
      </c>
      <c r="F5" s="18">
        <f>E5-C5</f>
        <v>18515</v>
      </c>
      <c r="G5" s="27">
        <v>103564</v>
      </c>
      <c r="H5" s="28">
        <v>37195</v>
      </c>
      <c r="I5" s="29">
        <v>36495</v>
      </c>
      <c r="J5" s="111"/>
      <c r="K5" s="30">
        <f>B5+D5+F5+G5+H5+I5</f>
        <v>207029</v>
      </c>
      <c r="L5" s="31"/>
      <c r="M5" s="94"/>
      <c r="N5" s="25">
        <f t="shared" si="0"/>
        <v>207029</v>
      </c>
    </row>
    <row r="6" spans="1:14" ht="18" customHeight="1">
      <c r="A6" s="33" t="s">
        <v>8</v>
      </c>
      <c r="B6" s="125"/>
      <c r="C6" s="15">
        <v>181817</v>
      </c>
      <c r="D6" s="125"/>
      <c r="E6" s="17">
        <v>181817</v>
      </c>
      <c r="F6" s="126"/>
      <c r="G6" s="36">
        <v>215071</v>
      </c>
      <c r="H6" s="37">
        <v>257589</v>
      </c>
      <c r="I6" s="38">
        <v>536431</v>
      </c>
      <c r="J6" s="112"/>
      <c r="K6" s="39">
        <f>B6+D6+F6+G6+H6+I6</f>
        <v>1009091</v>
      </c>
      <c r="L6" s="127">
        <v>584000</v>
      </c>
      <c r="M6" s="41">
        <v>630000</v>
      </c>
      <c r="N6" s="42">
        <f t="shared" si="0"/>
        <v>2223091</v>
      </c>
    </row>
    <row r="7" spans="1:14" ht="18" customHeight="1">
      <c r="A7" s="33" t="s">
        <v>9</v>
      </c>
      <c r="B7" s="125"/>
      <c r="C7" s="15">
        <v>0</v>
      </c>
      <c r="D7" s="125"/>
      <c r="E7" s="17">
        <v>0</v>
      </c>
      <c r="F7" s="126"/>
      <c r="G7" s="128"/>
      <c r="H7" s="129"/>
      <c r="I7" s="130"/>
      <c r="J7" s="112"/>
      <c r="K7" s="39">
        <f>B7+D7+F7+G7+H7+I7</f>
        <v>0</v>
      </c>
      <c r="L7" s="127">
        <v>101730</v>
      </c>
      <c r="M7" s="41"/>
      <c r="N7" s="42">
        <f t="shared" si="0"/>
        <v>101730</v>
      </c>
    </row>
    <row r="8" spans="1:14" ht="18" customHeight="1">
      <c r="A8" s="33" t="s">
        <v>10</v>
      </c>
      <c r="B8" s="125"/>
      <c r="C8" s="15">
        <v>12635</v>
      </c>
      <c r="D8" s="125"/>
      <c r="E8" s="17">
        <v>26468</v>
      </c>
      <c r="F8" s="126"/>
      <c r="G8" s="36">
        <v>22700</v>
      </c>
      <c r="H8" s="37">
        <v>18625</v>
      </c>
      <c r="I8" s="38">
        <v>19125</v>
      </c>
      <c r="J8" s="109">
        <f>SUM(G8:I8)*1.8</f>
        <v>108810</v>
      </c>
      <c r="K8" s="113">
        <f>B8+D8+F8+J8</f>
        <v>108810</v>
      </c>
      <c r="L8" s="127">
        <v>42161</v>
      </c>
      <c r="M8" s="41"/>
      <c r="N8" s="42">
        <f t="shared" si="0"/>
        <v>150971</v>
      </c>
    </row>
    <row r="9" spans="1:14" ht="18" customHeight="1">
      <c r="A9" s="26" t="s">
        <v>11</v>
      </c>
      <c r="B9" s="125"/>
      <c r="C9" s="15">
        <v>1822</v>
      </c>
      <c r="D9" s="125"/>
      <c r="E9" s="17">
        <v>4640</v>
      </c>
      <c r="F9" s="126"/>
      <c r="G9" s="27">
        <v>2325</v>
      </c>
      <c r="H9" s="28">
        <v>1051</v>
      </c>
      <c r="I9" s="29">
        <v>1004</v>
      </c>
      <c r="J9" s="111"/>
      <c r="K9" s="30">
        <f>B9+D9+F9+G9+H9+I9</f>
        <v>4380</v>
      </c>
      <c r="L9" s="127">
        <v>1058</v>
      </c>
      <c r="M9" s="32">
        <v>5732</v>
      </c>
      <c r="N9" s="25">
        <f t="shared" si="0"/>
        <v>11170</v>
      </c>
    </row>
    <row r="10" spans="1:14" ht="18" customHeight="1">
      <c r="A10" s="33" t="s">
        <v>70</v>
      </c>
      <c r="B10" s="125"/>
      <c r="C10" s="15">
        <v>0</v>
      </c>
      <c r="D10" s="125"/>
      <c r="E10" s="17">
        <v>3468</v>
      </c>
      <c r="F10" s="126"/>
      <c r="G10" s="101"/>
      <c r="H10" s="95"/>
      <c r="I10" s="102"/>
      <c r="J10" s="112"/>
      <c r="K10" s="39">
        <f>B10+D10+F10+G10+H10+I10</f>
        <v>0</v>
      </c>
      <c r="L10" s="127">
        <v>4677</v>
      </c>
      <c r="M10" s="41">
        <v>30000</v>
      </c>
      <c r="N10" s="42">
        <f t="shared" si="0"/>
        <v>34677</v>
      </c>
    </row>
    <row r="11" spans="1:14" ht="18" customHeight="1">
      <c r="A11" s="26" t="s">
        <v>94</v>
      </c>
      <c r="B11" s="131"/>
      <c r="C11" s="131"/>
      <c r="D11" s="131"/>
      <c r="E11" s="132"/>
      <c r="F11" s="133"/>
      <c r="G11" s="142"/>
      <c r="H11" s="143"/>
      <c r="I11" s="144"/>
      <c r="J11" s="145"/>
      <c r="K11" s="149"/>
      <c r="L11" s="147"/>
      <c r="M11" s="148"/>
      <c r="N11" s="141"/>
    </row>
    <row r="12" spans="1:14" ht="18" customHeight="1">
      <c r="A12" s="26" t="s">
        <v>95</v>
      </c>
      <c r="B12" s="131"/>
      <c r="C12" s="131"/>
      <c r="D12" s="131"/>
      <c r="E12" s="132"/>
      <c r="F12" s="133"/>
      <c r="G12" s="142"/>
      <c r="H12" s="143"/>
      <c r="I12" s="144"/>
      <c r="J12" s="145"/>
      <c r="K12" s="149"/>
      <c r="L12" s="147"/>
      <c r="M12" s="148"/>
      <c r="N12" s="141"/>
    </row>
    <row r="13" spans="1:14" ht="18" customHeight="1">
      <c r="A13" s="33" t="s">
        <v>14</v>
      </c>
      <c r="B13" s="34">
        <v>0</v>
      </c>
      <c r="C13" s="15">
        <v>0</v>
      </c>
      <c r="D13" s="34">
        <f>C13-B13</f>
        <v>0</v>
      </c>
      <c r="E13" s="17">
        <v>0</v>
      </c>
      <c r="F13" s="35">
        <f>E13-C13</f>
        <v>0</v>
      </c>
      <c r="G13" s="36">
        <v>3292</v>
      </c>
      <c r="H13" s="37">
        <v>4499</v>
      </c>
      <c r="I13" s="38">
        <v>6217</v>
      </c>
      <c r="J13" s="112"/>
      <c r="K13" s="39">
        <f>B13+D13+F13+G13+H13+I13</f>
        <v>14008</v>
      </c>
      <c r="L13" s="40"/>
      <c r="M13" s="41"/>
      <c r="N13" s="42">
        <f>SUM(K13:M13)</f>
        <v>14008</v>
      </c>
    </row>
    <row r="14" spans="1:14" ht="18" customHeight="1">
      <c r="A14" s="26" t="s">
        <v>96</v>
      </c>
      <c r="B14" s="131"/>
      <c r="C14" s="131"/>
      <c r="D14" s="131"/>
      <c r="E14" s="132"/>
      <c r="F14" s="133"/>
      <c r="G14" s="142"/>
      <c r="H14" s="143"/>
      <c r="I14" s="144"/>
      <c r="J14" s="145"/>
      <c r="K14" s="149"/>
      <c r="L14" s="147"/>
      <c r="M14" s="148"/>
      <c r="N14" s="141"/>
    </row>
    <row r="15" spans="1:14" ht="18" customHeight="1">
      <c r="A15" s="26" t="s">
        <v>17</v>
      </c>
      <c r="B15" s="125"/>
      <c r="C15" s="15">
        <v>30446</v>
      </c>
      <c r="D15" s="125"/>
      <c r="E15" s="17">
        <v>82286</v>
      </c>
      <c r="F15" s="126"/>
      <c r="G15" s="128"/>
      <c r="H15" s="129"/>
      <c r="I15" s="130"/>
      <c r="J15" s="111"/>
      <c r="K15" s="30">
        <f>B15+D15+F15+G15+H15+I15</f>
        <v>0</v>
      </c>
      <c r="L15" s="127">
        <v>136000</v>
      </c>
      <c r="M15" s="32"/>
      <c r="N15" s="25">
        <f>SUM(K15:M15)</f>
        <v>136000</v>
      </c>
    </row>
    <row r="16" spans="1:14" ht="18" customHeight="1">
      <c r="A16" s="26" t="s">
        <v>97</v>
      </c>
      <c r="B16" s="131"/>
      <c r="C16" s="131"/>
      <c r="D16" s="131"/>
      <c r="E16" s="132"/>
      <c r="F16" s="133"/>
      <c r="G16" s="142"/>
      <c r="H16" s="143"/>
      <c r="I16" s="144"/>
      <c r="J16" s="145"/>
      <c r="K16" s="149"/>
      <c r="L16" s="147"/>
      <c r="M16" s="148"/>
      <c r="N16" s="141"/>
    </row>
    <row r="17" spans="1:14" ht="18" customHeight="1">
      <c r="A17" s="26" t="s">
        <v>19</v>
      </c>
      <c r="B17" s="14">
        <v>4490</v>
      </c>
      <c r="C17" s="15">
        <v>7382</v>
      </c>
      <c r="D17" s="16">
        <f>C17-B17</f>
        <v>2892</v>
      </c>
      <c r="E17" s="17">
        <v>17843</v>
      </c>
      <c r="F17" s="18">
        <f>E17-C17</f>
        <v>10461</v>
      </c>
      <c r="G17" s="27">
        <v>11139</v>
      </c>
      <c r="H17" s="95"/>
      <c r="I17" s="102"/>
      <c r="J17" s="112"/>
      <c r="K17" s="30">
        <f>B17+D17+F17+G17+H17+I17</f>
        <v>28982</v>
      </c>
      <c r="L17" s="31"/>
      <c r="M17" s="32"/>
      <c r="N17" s="25">
        <f>SUM(K17:M17)</f>
        <v>28982</v>
      </c>
    </row>
    <row r="18" spans="1:14" ht="18" customHeight="1">
      <c r="A18" s="26" t="s">
        <v>98</v>
      </c>
      <c r="B18" s="131"/>
      <c r="C18" s="131"/>
      <c r="D18" s="131"/>
      <c r="E18" s="132"/>
      <c r="F18" s="133"/>
      <c r="G18" s="142"/>
      <c r="H18" s="143"/>
      <c r="I18" s="144"/>
      <c r="J18" s="145"/>
      <c r="K18" s="149"/>
      <c r="L18" s="147"/>
      <c r="M18" s="148"/>
      <c r="N18" s="141"/>
    </row>
    <row r="19" spans="1:14" ht="18" customHeight="1">
      <c r="A19" s="33" t="s">
        <v>21</v>
      </c>
      <c r="B19" s="125"/>
      <c r="C19" s="15">
        <v>53046</v>
      </c>
      <c r="D19" s="125"/>
      <c r="E19" s="17">
        <v>100359</v>
      </c>
      <c r="F19" s="126"/>
      <c r="G19" s="36">
        <v>20802</v>
      </c>
      <c r="H19" s="37">
        <v>18384</v>
      </c>
      <c r="I19" s="38">
        <v>15853</v>
      </c>
      <c r="J19" s="112"/>
      <c r="K19" s="39">
        <f>B19+D19+F19+G19+H19+I19</f>
        <v>55039</v>
      </c>
      <c r="L19" s="127">
        <v>122328</v>
      </c>
      <c r="M19" s="41"/>
      <c r="N19" s="42">
        <f>SUM(K19:M19)</f>
        <v>177367</v>
      </c>
    </row>
    <row r="20" spans="1:14" ht="18" customHeight="1">
      <c r="A20" s="26" t="s">
        <v>99</v>
      </c>
      <c r="B20" s="131"/>
      <c r="C20" s="131"/>
      <c r="D20" s="131"/>
      <c r="E20" s="132"/>
      <c r="F20" s="133"/>
      <c r="G20" s="142"/>
      <c r="H20" s="143"/>
      <c r="I20" s="144"/>
      <c r="J20" s="145"/>
      <c r="K20" s="149"/>
      <c r="L20" s="147"/>
      <c r="M20" s="148"/>
      <c r="N20" s="141"/>
    </row>
    <row r="21" spans="1:14" ht="18" customHeight="1">
      <c r="A21" s="26" t="s">
        <v>100</v>
      </c>
      <c r="B21" s="131"/>
      <c r="C21" s="131"/>
      <c r="D21" s="131"/>
      <c r="E21" s="132"/>
      <c r="F21" s="133"/>
      <c r="G21" s="142"/>
      <c r="H21" s="143"/>
      <c r="I21" s="144"/>
      <c r="J21" s="145"/>
      <c r="K21" s="149"/>
      <c r="L21" s="147"/>
      <c r="M21" s="148"/>
      <c r="N21" s="141"/>
    </row>
    <row r="22" spans="1:14" ht="18" customHeight="1">
      <c r="A22" s="33" t="s">
        <v>24</v>
      </c>
      <c r="B22" s="125"/>
      <c r="C22" s="15">
        <v>13296</v>
      </c>
      <c r="D22" s="125"/>
      <c r="E22" s="17">
        <v>43065</v>
      </c>
      <c r="F22" s="126"/>
      <c r="G22" s="128"/>
      <c r="H22" s="129"/>
      <c r="I22" s="130"/>
      <c r="J22" s="112"/>
      <c r="K22" s="39">
        <f>B22+D22+F22+G22+H22+I22</f>
        <v>0</v>
      </c>
      <c r="L22" s="127">
        <v>29517</v>
      </c>
      <c r="M22" s="41">
        <v>93517</v>
      </c>
      <c r="N22" s="42">
        <f>SUM(K22:M22)</f>
        <v>123034</v>
      </c>
    </row>
    <row r="23" spans="1:14" ht="18" customHeight="1">
      <c r="A23" s="33" t="s">
        <v>25</v>
      </c>
      <c r="B23" s="96"/>
      <c r="C23" s="15">
        <v>0</v>
      </c>
      <c r="D23" s="96"/>
      <c r="E23" s="17">
        <v>0</v>
      </c>
      <c r="F23" s="97"/>
      <c r="G23" s="36">
        <v>0</v>
      </c>
      <c r="H23" s="37">
        <v>0</v>
      </c>
      <c r="I23" s="38">
        <v>0</v>
      </c>
      <c r="J23" s="112"/>
      <c r="K23" s="39">
        <f>B23+D23+F23+G23+H23+I23</f>
        <v>0</v>
      </c>
      <c r="L23" s="40"/>
      <c r="M23" s="41">
        <v>130000</v>
      </c>
      <c r="N23" s="42">
        <f>SUM(K23:M23)</f>
        <v>130000</v>
      </c>
    </row>
    <row r="24" spans="1:14" ht="18" customHeight="1">
      <c r="A24" s="26" t="s">
        <v>26</v>
      </c>
      <c r="B24" s="150"/>
      <c r="C24" s="150"/>
      <c r="D24" s="150"/>
      <c r="E24" s="151"/>
      <c r="F24" s="152"/>
      <c r="G24" s="153"/>
      <c r="H24" s="154"/>
      <c r="I24" s="155"/>
      <c r="J24" s="156"/>
      <c r="K24" s="157"/>
      <c r="L24" s="158"/>
      <c r="M24" s="159"/>
      <c r="N24" s="160"/>
    </row>
    <row r="25" spans="1:14" ht="18" customHeight="1">
      <c r="A25" s="33" t="s">
        <v>27</v>
      </c>
      <c r="B25" s="125"/>
      <c r="C25" s="15">
        <v>20108</v>
      </c>
      <c r="D25" s="125"/>
      <c r="E25" s="17">
        <v>33759</v>
      </c>
      <c r="F25" s="126"/>
      <c r="G25" s="36">
        <v>20025</v>
      </c>
      <c r="H25" s="37">
        <v>13021</v>
      </c>
      <c r="I25" s="38">
        <v>23932</v>
      </c>
      <c r="J25" s="112"/>
      <c r="K25" s="39">
        <f>B25+D25+F25+G25+H25+I25</f>
        <v>56978</v>
      </c>
      <c r="L25" s="127">
        <v>45971</v>
      </c>
      <c r="M25" s="41">
        <v>51000</v>
      </c>
      <c r="N25" s="42">
        <f>SUM(K25:M25)</f>
        <v>153949</v>
      </c>
    </row>
    <row r="26" spans="1:14" ht="18" customHeight="1">
      <c r="A26" s="26" t="s">
        <v>101</v>
      </c>
      <c r="B26" s="131"/>
      <c r="C26" s="131"/>
      <c r="D26" s="131"/>
      <c r="E26" s="132"/>
      <c r="F26" s="133"/>
      <c r="G26" s="142"/>
      <c r="H26" s="143"/>
      <c r="I26" s="144"/>
      <c r="J26" s="145"/>
      <c r="K26" s="149"/>
      <c r="L26" s="147"/>
      <c r="M26" s="148"/>
      <c r="N26" s="141"/>
    </row>
    <row r="27" spans="1:14" ht="18" customHeight="1">
      <c r="A27" s="26" t="s">
        <v>102</v>
      </c>
      <c r="B27" s="131"/>
      <c r="C27" s="131"/>
      <c r="D27" s="131"/>
      <c r="E27" s="132"/>
      <c r="F27" s="133"/>
      <c r="G27" s="142"/>
      <c r="H27" s="143"/>
      <c r="I27" s="144"/>
      <c r="J27" s="145"/>
      <c r="K27" s="149"/>
      <c r="L27" s="147"/>
      <c r="M27" s="148"/>
      <c r="N27" s="141"/>
    </row>
    <row r="28" spans="1:14" ht="18" customHeight="1">
      <c r="A28" s="26" t="s">
        <v>103</v>
      </c>
      <c r="B28" s="131"/>
      <c r="C28" s="131"/>
      <c r="D28" s="131"/>
      <c r="E28" s="132"/>
      <c r="F28" s="133"/>
      <c r="G28" s="142"/>
      <c r="H28" s="143"/>
      <c r="I28" s="144"/>
      <c r="J28" s="145"/>
      <c r="K28" s="149"/>
      <c r="L28" s="147"/>
      <c r="M28" s="148"/>
      <c r="N28" s="141"/>
    </row>
    <row r="29" spans="1:14" ht="18" customHeight="1">
      <c r="A29" s="26" t="s">
        <v>104</v>
      </c>
      <c r="B29" s="131"/>
      <c r="C29" s="131"/>
      <c r="D29" s="131"/>
      <c r="E29" s="132"/>
      <c r="F29" s="133"/>
      <c r="G29" s="142"/>
      <c r="H29" s="143"/>
      <c r="I29" s="144"/>
      <c r="J29" s="145"/>
      <c r="K29" s="149"/>
      <c r="L29" s="147"/>
      <c r="M29" s="148"/>
      <c r="N29" s="141"/>
    </row>
    <row r="30" spans="1:14" ht="18" customHeight="1">
      <c r="A30" s="33" t="s">
        <v>32</v>
      </c>
      <c r="B30" s="34">
        <v>5710</v>
      </c>
      <c r="C30" s="15">
        <v>28588</v>
      </c>
      <c r="D30" s="34">
        <f>C30-B30</f>
        <v>22878</v>
      </c>
      <c r="E30" s="17">
        <v>68153</v>
      </c>
      <c r="F30" s="35">
        <f>E30-C30</f>
        <v>39565</v>
      </c>
      <c r="G30" s="101"/>
      <c r="H30" s="95"/>
      <c r="I30" s="102"/>
      <c r="J30" s="109">
        <f>SUM(G30:I30)*1.8</f>
        <v>0</v>
      </c>
      <c r="K30" s="113">
        <f>B30+D30+F30+J30</f>
        <v>68153</v>
      </c>
      <c r="L30" s="40"/>
      <c r="M30" s="41"/>
      <c r="N30" s="42">
        <f>SUM(K30:M30)</f>
        <v>68153</v>
      </c>
    </row>
    <row r="31" spans="1:14" ht="18" customHeight="1">
      <c r="A31" s="26" t="s">
        <v>105</v>
      </c>
      <c r="B31" s="131"/>
      <c r="C31" s="131"/>
      <c r="D31" s="131"/>
      <c r="E31" s="132"/>
      <c r="F31" s="133"/>
      <c r="G31" s="142"/>
      <c r="H31" s="143"/>
      <c r="I31" s="144"/>
      <c r="J31" s="145"/>
      <c r="K31" s="149"/>
      <c r="L31" s="147"/>
      <c r="M31" s="148"/>
      <c r="N31" s="141"/>
    </row>
    <row r="32" spans="1:14" ht="18" customHeight="1">
      <c r="A32" s="26" t="s">
        <v>34</v>
      </c>
      <c r="B32" s="14">
        <v>17460</v>
      </c>
      <c r="C32" s="15">
        <v>25286</v>
      </c>
      <c r="D32" s="16">
        <f>C32-B32</f>
        <v>7826</v>
      </c>
      <c r="E32" s="17">
        <v>71142</v>
      </c>
      <c r="F32" s="18">
        <f>E32-C32</f>
        <v>45856</v>
      </c>
      <c r="G32" s="27">
        <v>6823</v>
      </c>
      <c r="H32" s="28">
        <v>7634</v>
      </c>
      <c r="I32" s="29">
        <v>5078</v>
      </c>
      <c r="J32" s="111"/>
      <c r="K32" s="30">
        <f>B32+D32+F32+G32+H32+I32</f>
        <v>90677</v>
      </c>
      <c r="L32" s="31"/>
      <c r="M32" s="32"/>
      <c r="N32" s="25">
        <f>SUM(K32:M32)</f>
        <v>90677</v>
      </c>
    </row>
    <row r="33" spans="1:14" ht="18" customHeight="1">
      <c r="A33" s="26" t="s">
        <v>35</v>
      </c>
      <c r="B33" s="14">
        <v>3552</v>
      </c>
      <c r="C33" s="15">
        <v>4457</v>
      </c>
      <c r="D33" s="16">
        <f>C33-B33</f>
        <v>905</v>
      </c>
      <c r="E33" s="17">
        <v>12327</v>
      </c>
      <c r="F33" s="18">
        <f>E33-C33</f>
        <v>7870</v>
      </c>
      <c r="G33" s="101"/>
      <c r="H33" s="95"/>
      <c r="I33" s="102"/>
      <c r="J33" s="114"/>
      <c r="K33" s="30">
        <f>B33+D33+F33+G33+H33+I33</f>
        <v>12327</v>
      </c>
      <c r="L33" s="31"/>
      <c r="M33" s="32"/>
      <c r="N33" s="25">
        <f>SUM(K33:M33)</f>
        <v>12327</v>
      </c>
    </row>
    <row r="34" spans="1:14" ht="18" customHeight="1">
      <c r="A34" s="33" t="s">
        <v>36</v>
      </c>
      <c r="B34" s="125"/>
      <c r="C34" s="15">
        <v>52888</v>
      </c>
      <c r="D34" s="125"/>
      <c r="E34" s="17">
        <v>92737</v>
      </c>
      <c r="F34" s="126"/>
      <c r="G34" s="36">
        <v>59877</v>
      </c>
      <c r="H34" s="37">
        <v>63686</v>
      </c>
      <c r="I34" s="38">
        <v>67426</v>
      </c>
      <c r="J34" s="112"/>
      <c r="K34" s="39">
        <f>B34+D34+F34+G34+H34+I34</f>
        <v>190989</v>
      </c>
      <c r="L34" s="127">
        <v>106785</v>
      </c>
      <c r="M34" s="41"/>
      <c r="N34" s="42">
        <f>SUM(K34:M34)</f>
        <v>297774</v>
      </c>
    </row>
    <row r="35" spans="1:14" ht="18" customHeight="1">
      <c r="A35" s="26" t="s">
        <v>106</v>
      </c>
      <c r="B35" s="131"/>
      <c r="C35" s="131"/>
      <c r="D35" s="131"/>
      <c r="E35" s="132"/>
      <c r="F35" s="133"/>
      <c r="G35" s="142"/>
      <c r="H35" s="143"/>
      <c r="I35" s="144"/>
      <c r="J35" s="145"/>
      <c r="K35" s="146"/>
      <c r="L35" s="147"/>
      <c r="M35" s="148"/>
      <c r="N35" s="141"/>
    </row>
    <row r="36" spans="1:14" ht="18" customHeight="1">
      <c r="A36" s="26" t="s">
        <v>38</v>
      </c>
      <c r="B36" s="125"/>
      <c r="C36" s="15">
        <v>1001</v>
      </c>
      <c r="D36" s="125"/>
      <c r="E36" s="17">
        <v>2686</v>
      </c>
      <c r="F36" s="126"/>
      <c r="G36" s="128"/>
      <c r="H36" s="129"/>
      <c r="I36" s="130"/>
      <c r="J36" s="114"/>
      <c r="K36" s="30">
        <f>B36+D36+F36+G36+H36+I36</f>
        <v>0</v>
      </c>
      <c r="L36" s="127">
        <v>26000</v>
      </c>
      <c r="M36" s="32"/>
      <c r="N36" s="25">
        <f>SUM(K36:M36)</f>
        <v>26000</v>
      </c>
    </row>
    <row r="37" spans="1:14" ht="18" customHeight="1">
      <c r="A37" s="26" t="s">
        <v>39</v>
      </c>
      <c r="B37" s="14">
        <v>7535</v>
      </c>
      <c r="C37" s="15">
        <v>9231</v>
      </c>
      <c r="D37" s="16">
        <f>C37-B37</f>
        <v>1696</v>
      </c>
      <c r="E37" s="17">
        <v>48971</v>
      </c>
      <c r="F37" s="18">
        <f>E37-C37</f>
        <v>39740</v>
      </c>
      <c r="G37" s="101"/>
      <c r="H37" s="95"/>
      <c r="I37" s="102"/>
      <c r="J37" s="114"/>
      <c r="K37" s="30">
        <f>B37+D37+F37+G37+H37+I37</f>
        <v>48971</v>
      </c>
      <c r="L37" s="31"/>
      <c r="M37" s="32"/>
      <c r="N37" s="25">
        <f>SUM(K37:M37)</f>
        <v>48971</v>
      </c>
    </row>
    <row r="38" spans="1:14" ht="18" customHeight="1">
      <c r="A38" s="26" t="s">
        <v>107</v>
      </c>
      <c r="B38" s="131"/>
      <c r="C38" s="131"/>
      <c r="D38" s="131"/>
      <c r="E38" s="132"/>
      <c r="F38" s="133"/>
      <c r="G38" s="142"/>
      <c r="H38" s="143"/>
      <c r="I38" s="144"/>
      <c r="J38" s="145"/>
      <c r="K38" s="149"/>
      <c r="L38" s="147"/>
      <c r="M38" s="148"/>
      <c r="N38" s="141"/>
    </row>
    <row r="39" spans="1:14" ht="18" customHeight="1">
      <c r="A39" s="33" t="s">
        <v>41</v>
      </c>
      <c r="B39" s="125"/>
      <c r="C39" s="15">
        <v>6461</v>
      </c>
      <c r="D39" s="125"/>
      <c r="E39" s="17">
        <v>39711</v>
      </c>
      <c r="F39" s="126"/>
      <c r="G39" s="36">
        <v>70808</v>
      </c>
      <c r="H39" s="37">
        <v>28464</v>
      </c>
      <c r="I39" s="38">
        <v>72293</v>
      </c>
      <c r="J39" s="109">
        <f>SUM(G39:I39)*1.8</f>
        <v>308817</v>
      </c>
      <c r="K39" s="113">
        <f>B39+D39+F39+J39</f>
        <v>308817</v>
      </c>
      <c r="L39" s="127">
        <v>43132</v>
      </c>
      <c r="M39" s="94"/>
      <c r="N39" s="42">
        <f>SUM(K39:M39)</f>
        <v>351949</v>
      </c>
    </row>
    <row r="40" spans="1:14" ht="18" customHeight="1">
      <c r="A40" s="26" t="s">
        <v>108</v>
      </c>
      <c r="B40" s="131"/>
      <c r="C40" s="131"/>
      <c r="D40" s="131"/>
      <c r="E40" s="132"/>
      <c r="F40" s="133"/>
      <c r="G40" s="142"/>
      <c r="H40" s="143"/>
      <c r="I40" s="144"/>
      <c r="J40" s="145"/>
      <c r="K40" s="149"/>
      <c r="L40" s="147"/>
      <c r="M40" s="148"/>
      <c r="N40" s="141"/>
    </row>
    <row r="41" spans="1:14" ht="18" customHeight="1">
      <c r="A41" s="33" t="s">
        <v>43</v>
      </c>
      <c r="B41" s="125"/>
      <c r="C41" s="15">
        <v>6627</v>
      </c>
      <c r="D41" s="125"/>
      <c r="E41" s="17">
        <v>17715</v>
      </c>
      <c r="F41" s="126"/>
      <c r="G41" s="36">
        <v>3464</v>
      </c>
      <c r="H41" s="37">
        <v>1833</v>
      </c>
      <c r="I41" s="38">
        <v>8792</v>
      </c>
      <c r="J41" s="112"/>
      <c r="K41" s="39">
        <f>B41+D41+F41+G41+H41+I41</f>
        <v>14089</v>
      </c>
      <c r="L41" s="127">
        <v>19941</v>
      </c>
      <c r="M41" s="41"/>
      <c r="N41" s="42">
        <f>SUM(K41:M41)</f>
        <v>34030</v>
      </c>
    </row>
    <row r="42" spans="1:14" ht="18" customHeight="1">
      <c r="A42" s="26" t="s">
        <v>109</v>
      </c>
      <c r="B42" s="131"/>
      <c r="C42" s="131"/>
      <c r="D42" s="131"/>
      <c r="E42" s="132"/>
      <c r="F42" s="133"/>
      <c r="G42" s="142"/>
      <c r="H42" s="143"/>
      <c r="I42" s="144"/>
      <c r="J42" s="145"/>
      <c r="K42" s="149"/>
      <c r="L42" s="147"/>
      <c r="M42" s="148"/>
      <c r="N42" s="141"/>
    </row>
    <row r="43" spans="1:14" ht="18" customHeight="1">
      <c r="A43" s="26" t="s">
        <v>110</v>
      </c>
      <c r="B43" s="131"/>
      <c r="C43" s="131"/>
      <c r="D43" s="131"/>
      <c r="E43" s="132"/>
      <c r="F43" s="133"/>
      <c r="G43" s="142"/>
      <c r="H43" s="143"/>
      <c r="I43" s="144"/>
      <c r="J43" s="145"/>
      <c r="K43" s="149"/>
      <c r="L43" s="147"/>
      <c r="M43" s="148"/>
      <c r="N43" s="141"/>
    </row>
    <row r="44" spans="1:14" ht="18" customHeight="1">
      <c r="A44" s="26" t="s">
        <v>111</v>
      </c>
      <c r="B44" s="131"/>
      <c r="C44" s="131"/>
      <c r="D44" s="131"/>
      <c r="E44" s="132"/>
      <c r="F44" s="133"/>
      <c r="G44" s="142"/>
      <c r="H44" s="143"/>
      <c r="I44" s="144"/>
      <c r="J44" s="145"/>
      <c r="K44" s="149"/>
      <c r="L44" s="147"/>
      <c r="M44" s="148"/>
      <c r="N44" s="141"/>
    </row>
    <row r="45" spans="1:14" ht="18" customHeight="1">
      <c r="A45" s="26" t="s">
        <v>112</v>
      </c>
      <c r="B45" s="131"/>
      <c r="C45" s="131"/>
      <c r="D45" s="131"/>
      <c r="E45" s="132"/>
      <c r="F45" s="133"/>
      <c r="G45" s="142"/>
      <c r="H45" s="143"/>
      <c r="I45" s="144"/>
      <c r="J45" s="145"/>
      <c r="K45" s="149"/>
      <c r="L45" s="147"/>
      <c r="M45" s="148"/>
      <c r="N45" s="141"/>
    </row>
    <row r="46" spans="1:14" ht="18" customHeight="1">
      <c r="A46" s="26" t="s">
        <v>113</v>
      </c>
      <c r="B46" s="131"/>
      <c r="C46" s="131"/>
      <c r="D46" s="131"/>
      <c r="E46" s="132"/>
      <c r="F46" s="133"/>
      <c r="G46" s="142"/>
      <c r="H46" s="143"/>
      <c r="I46" s="144"/>
      <c r="J46" s="145"/>
      <c r="K46" s="149"/>
      <c r="L46" s="147"/>
      <c r="M46" s="148"/>
      <c r="N46" s="141"/>
    </row>
    <row r="47" spans="1:14" ht="18" customHeight="1">
      <c r="A47" s="33" t="s">
        <v>49</v>
      </c>
      <c r="B47" s="34">
        <v>1411</v>
      </c>
      <c r="C47" s="15">
        <v>4577</v>
      </c>
      <c r="D47" s="34">
        <f>C47-B47</f>
        <v>3166</v>
      </c>
      <c r="E47" s="17">
        <v>11652</v>
      </c>
      <c r="F47" s="35">
        <f>E47-C47</f>
        <v>7075</v>
      </c>
      <c r="G47" s="36">
        <v>104</v>
      </c>
      <c r="H47" s="37">
        <v>15</v>
      </c>
      <c r="I47" s="38">
        <v>27</v>
      </c>
      <c r="J47" s="112"/>
      <c r="K47" s="39">
        <f>B47+D47+F47+G47+H47+I47</f>
        <v>11798</v>
      </c>
      <c r="L47" s="40"/>
      <c r="M47" s="41">
        <v>33000</v>
      </c>
      <c r="N47" s="42">
        <f>SUM(K47:M47)</f>
        <v>44798</v>
      </c>
    </row>
    <row r="48" spans="1:14" ht="18" customHeight="1">
      <c r="A48" s="26" t="s">
        <v>114</v>
      </c>
      <c r="B48" s="150"/>
      <c r="C48" s="150"/>
      <c r="D48" s="150"/>
      <c r="E48" s="151"/>
      <c r="F48" s="152"/>
      <c r="G48" s="153"/>
      <c r="H48" s="154"/>
      <c r="I48" s="155"/>
      <c r="J48" s="156"/>
      <c r="K48" s="157"/>
      <c r="L48" s="158"/>
      <c r="M48" s="159"/>
      <c r="N48" s="160"/>
    </row>
    <row r="49" spans="1:14" ht="18" customHeight="1">
      <c r="A49" s="33" t="s">
        <v>51</v>
      </c>
      <c r="B49" s="125"/>
      <c r="C49" s="15">
        <v>154060</v>
      </c>
      <c r="D49" s="125"/>
      <c r="E49" s="17">
        <v>214485</v>
      </c>
      <c r="F49" s="126"/>
      <c r="G49" s="36">
        <v>51369</v>
      </c>
      <c r="H49" s="37">
        <v>107817</v>
      </c>
      <c r="I49" s="38">
        <v>153099</v>
      </c>
      <c r="J49" s="112"/>
      <c r="K49" s="39">
        <f>B49+D49+F49+G49+H49+I49</f>
        <v>312285</v>
      </c>
      <c r="L49" s="127">
        <v>197770</v>
      </c>
      <c r="M49" s="41"/>
      <c r="N49" s="42">
        <f>SUM(K49:M49)</f>
        <v>510055</v>
      </c>
    </row>
    <row r="50" spans="1:14" ht="18" customHeight="1">
      <c r="A50" s="26" t="s">
        <v>52</v>
      </c>
      <c r="B50" s="14">
        <v>3103</v>
      </c>
      <c r="C50" s="15">
        <v>4690</v>
      </c>
      <c r="D50" s="16">
        <f>C50-B50</f>
        <v>1587</v>
      </c>
      <c r="E50" s="17">
        <v>10295</v>
      </c>
      <c r="F50" s="18">
        <f>E50-C50</f>
        <v>5605</v>
      </c>
      <c r="G50" s="101">
        <v>65950</v>
      </c>
      <c r="H50" s="28">
        <v>23235</v>
      </c>
      <c r="I50" s="29">
        <v>22671</v>
      </c>
      <c r="J50" s="111"/>
      <c r="K50" s="30">
        <f>B50+D50+F50+G50+H50+I50</f>
        <v>122151</v>
      </c>
      <c r="L50" s="31"/>
      <c r="M50" s="94"/>
      <c r="N50" s="25">
        <f>SUM(K50:M50)</f>
        <v>122151</v>
      </c>
    </row>
    <row r="51" spans="1:14" ht="18" customHeight="1">
      <c r="A51" s="26" t="s">
        <v>115</v>
      </c>
      <c r="B51" s="131"/>
      <c r="C51" s="131"/>
      <c r="D51" s="131"/>
      <c r="E51" s="132"/>
      <c r="F51" s="133"/>
      <c r="G51" s="142"/>
      <c r="H51" s="143"/>
      <c r="I51" s="144"/>
      <c r="J51" s="145"/>
      <c r="K51" s="149"/>
      <c r="L51" s="147"/>
      <c r="M51" s="148"/>
      <c r="N51" s="141"/>
    </row>
    <row r="52" spans="1:14" ht="18" customHeight="1" thickBot="1">
      <c r="A52" s="44" t="s">
        <v>55</v>
      </c>
      <c r="B52" s="161"/>
      <c r="C52" s="161"/>
      <c r="D52" s="161"/>
      <c r="E52" s="162"/>
      <c r="F52" s="133"/>
      <c r="G52" s="163"/>
      <c r="H52" s="164"/>
      <c r="I52" s="165"/>
      <c r="J52" s="166"/>
      <c r="K52" s="167"/>
      <c r="L52" s="168"/>
      <c r="M52" s="169"/>
      <c r="N52" s="141"/>
    </row>
    <row r="53" spans="1:14" ht="18" customHeight="1" thickBot="1">
      <c r="A53" s="55" t="s">
        <v>56</v>
      </c>
      <c r="B53" s="56">
        <f>SUM(B2:B52)</f>
        <v>50691</v>
      </c>
      <c r="C53" s="57">
        <f>SUM(C2:C52)</f>
        <v>646358</v>
      </c>
      <c r="D53" s="58">
        <f>SUM(D2:D52)</f>
        <v>44780</v>
      </c>
      <c r="E53" s="59">
        <f>SUM(E2:E52)</f>
        <v>1153806</v>
      </c>
      <c r="F53" s="58">
        <f>SUM(F2:F52)</f>
        <v>174687</v>
      </c>
      <c r="G53" s="60">
        <f>SUM(G1:G52)</f>
        <v>719673</v>
      </c>
      <c r="H53" s="61">
        <f>SUM(H2:H52)</f>
        <v>629364</v>
      </c>
      <c r="I53" s="62">
        <f>SUM(I2:I52)</f>
        <v>1020942</v>
      </c>
      <c r="J53" s="116"/>
      <c r="K53" s="63">
        <f>SUM(K2:K52)</f>
        <v>2825749</v>
      </c>
      <c r="L53" s="117">
        <f>SUM(L2:L52)</f>
        <v>1559273</v>
      </c>
      <c r="M53" s="64">
        <f>SUM(M2:M52)</f>
        <v>973249</v>
      </c>
      <c r="N53" s="65">
        <f>SUM(N2:N52)</f>
        <v>5358271</v>
      </c>
    </row>
    <row r="55" ht="18" customHeight="1" thickBot="1"/>
    <row r="56" spans="1:13" ht="18" customHeight="1" thickBot="1">
      <c r="A56" s="66"/>
      <c r="B56" s="170" t="s">
        <v>117</v>
      </c>
      <c r="C56" s="171"/>
      <c r="D56" s="171"/>
      <c r="E56" s="171"/>
      <c r="F56" s="171"/>
      <c r="G56" s="171"/>
      <c r="H56" s="171"/>
      <c r="I56" s="171"/>
      <c r="J56" s="172"/>
      <c r="K56" s="173" t="s">
        <v>120</v>
      </c>
      <c r="L56" s="174"/>
      <c r="M56" s="175"/>
    </row>
    <row r="57" spans="1:13" ht="18" customHeight="1">
      <c r="A57" s="67"/>
      <c r="B57" s="176" t="s">
        <v>118</v>
      </c>
      <c r="C57" s="177"/>
      <c r="D57" s="178"/>
      <c r="E57" s="176" t="s">
        <v>119</v>
      </c>
      <c r="F57" s="177"/>
      <c r="G57" s="178"/>
      <c r="H57" s="179" t="s">
        <v>0</v>
      </c>
      <c r="I57" s="180"/>
      <c r="J57" s="181"/>
      <c r="K57" s="182" t="s">
        <v>121</v>
      </c>
      <c r="L57" s="183"/>
      <c r="M57" s="184"/>
    </row>
    <row r="58" spans="1:13" ht="18" customHeight="1" thickBot="1">
      <c r="A58" s="68" t="s">
        <v>127</v>
      </c>
      <c r="B58" s="69" t="s">
        <v>1</v>
      </c>
      <c r="C58" s="70" t="s">
        <v>2</v>
      </c>
      <c r="D58" s="71" t="s">
        <v>3</v>
      </c>
      <c r="E58" s="69" t="s">
        <v>1</v>
      </c>
      <c r="F58" s="70" t="s">
        <v>2</v>
      </c>
      <c r="G58" s="71" t="s">
        <v>3</v>
      </c>
      <c r="H58" s="72" t="s">
        <v>1</v>
      </c>
      <c r="I58" s="73" t="s">
        <v>2</v>
      </c>
      <c r="J58" s="74" t="s">
        <v>3</v>
      </c>
      <c r="K58" s="75" t="s">
        <v>1</v>
      </c>
      <c r="L58" s="76" t="s">
        <v>2</v>
      </c>
      <c r="M58" s="77" t="s">
        <v>3</v>
      </c>
    </row>
    <row r="59" spans="1:13" ht="18" customHeight="1">
      <c r="A59" s="78" t="s">
        <v>4</v>
      </c>
      <c r="B59" s="79"/>
      <c r="C59" s="80"/>
      <c r="D59" s="81"/>
      <c r="E59" s="79"/>
      <c r="F59" s="80"/>
      <c r="G59" s="81"/>
      <c r="H59" s="79"/>
      <c r="I59" s="80"/>
      <c r="J59" s="81"/>
      <c r="K59" s="79"/>
      <c r="L59" s="80"/>
      <c r="M59" s="81"/>
    </row>
    <row r="60" spans="1:13" ht="18" customHeight="1">
      <c r="A60" s="82" t="s">
        <v>5</v>
      </c>
      <c r="B60" s="83"/>
      <c r="C60" s="84"/>
      <c r="D60" s="85"/>
      <c r="E60" s="83"/>
      <c r="F60" s="84"/>
      <c r="G60" s="85"/>
      <c r="H60" s="83"/>
      <c r="I60" s="84"/>
      <c r="J60" s="85"/>
      <c r="K60" s="118" t="s">
        <v>116</v>
      </c>
      <c r="L60" s="119" t="s">
        <v>72</v>
      </c>
      <c r="M60" s="120" t="s">
        <v>72</v>
      </c>
    </row>
    <row r="61" spans="1:13" ht="18" customHeight="1">
      <c r="A61" s="82" t="s">
        <v>6</v>
      </c>
      <c r="B61" s="83"/>
      <c r="C61" s="84"/>
      <c r="D61" s="85"/>
      <c r="E61" s="83"/>
      <c r="F61" s="84"/>
      <c r="G61" s="85"/>
      <c r="H61" s="83"/>
      <c r="I61" s="84"/>
      <c r="J61" s="85"/>
      <c r="K61" s="83"/>
      <c r="L61" s="84"/>
      <c r="M61" s="85"/>
    </row>
    <row r="62" spans="1:13" ht="18" customHeight="1">
      <c r="A62" s="82" t="s">
        <v>7</v>
      </c>
      <c r="B62" s="83"/>
      <c r="C62" s="84"/>
      <c r="D62" s="85"/>
      <c r="E62" s="98" t="s">
        <v>116</v>
      </c>
      <c r="F62" s="99" t="s">
        <v>116</v>
      </c>
      <c r="G62" s="100" t="s">
        <v>116</v>
      </c>
      <c r="H62" s="83"/>
      <c r="I62" s="84"/>
      <c r="J62" s="85"/>
      <c r="K62" s="83"/>
      <c r="L62" s="84"/>
      <c r="M62" s="85"/>
    </row>
    <row r="63" spans="1:13" ht="18" customHeight="1">
      <c r="A63" s="86" t="s">
        <v>8</v>
      </c>
      <c r="B63" s="87"/>
      <c r="C63" s="88"/>
      <c r="D63" s="89"/>
      <c r="E63" s="87"/>
      <c r="F63" s="88"/>
      <c r="G63" s="89"/>
      <c r="H63" s="87"/>
      <c r="I63" s="88"/>
      <c r="J63" s="89"/>
      <c r="K63" s="87"/>
      <c r="L63" s="88"/>
      <c r="M63" s="89"/>
    </row>
    <row r="64" spans="1:13" ht="18" customHeight="1">
      <c r="A64" s="86" t="s">
        <v>9</v>
      </c>
      <c r="B64" s="87"/>
      <c r="C64" s="88"/>
      <c r="D64" s="89"/>
      <c r="E64" s="87"/>
      <c r="F64" s="88"/>
      <c r="G64" s="89"/>
      <c r="H64" s="87"/>
      <c r="I64" s="88"/>
      <c r="J64" s="89"/>
      <c r="K64" s="87"/>
      <c r="L64" s="88"/>
      <c r="M64" s="89"/>
    </row>
    <row r="65" spans="1:13" ht="18" customHeight="1">
      <c r="A65" s="86" t="s">
        <v>10</v>
      </c>
      <c r="B65" s="87"/>
      <c r="C65" s="88"/>
      <c r="D65" s="89"/>
      <c r="E65" s="87"/>
      <c r="F65" s="88"/>
      <c r="G65" s="89"/>
      <c r="H65" s="87"/>
      <c r="I65" s="88"/>
      <c r="J65" s="89"/>
      <c r="K65" s="118" t="s">
        <v>116</v>
      </c>
      <c r="L65" s="119" t="s">
        <v>72</v>
      </c>
      <c r="M65" s="120" t="s">
        <v>72</v>
      </c>
    </row>
    <row r="66" spans="1:13" ht="18" customHeight="1">
      <c r="A66" s="82" t="s">
        <v>11</v>
      </c>
      <c r="B66" s="83"/>
      <c r="C66" s="84"/>
      <c r="D66" s="85"/>
      <c r="E66" s="83"/>
      <c r="F66" s="84"/>
      <c r="G66" s="85"/>
      <c r="H66" s="83"/>
      <c r="I66" s="84"/>
      <c r="J66" s="85"/>
      <c r="K66" s="83"/>
      <c r="L66" s="84"/>
      <c r="M66" s="85"/>
    </row>
    <row r="67" spans="1:13" ht="18" customHeight="1">
      <c r="A67" s="86" t="s">
        <v>16</v>
      </c>
      <c r="B67" s="87"/>
      <c r="C67" s="88"/>
      <c r="D67" s="89"/>
      <c r="E67" s="87"/>
      <c r="F67" s="88"/>
      <c r="G67" s="89"/>
      <c r="H67" s="98" t="s">
        <v>116</v>
      </c>
      <c r="I67" s="99" t="s">
        <v>116</v>
      </c>
      <c r="J67" s="100" t="s">
        <v>116</v>
      </c>
      <c r="K67" s="87"/>
      <c r="L67" s="88"/>
      <c r="M67" s="89"/>
    </row>
    <row r="68" spans="1:13" ht="18" customHeight="1">
      <c r="A68" s="82" t="s">
        <v>12</v>
      </c>
      <c r="B68" s="83"/>
      <c r="C68" s="84"/>
      <c r="D68" s="85"/>
      <c r="E68" s="83"/>
      <c r="F68" s="84"/>
      <c r="G68" s="85"/>
      <c r="H68" s="83"/>
      <c r="I68" s="84"/>
      <c r="J68" s="85"/>
      <c r="K68" s="83"/>
      <c r="L68" s="84"/>
      <c r="M68" s="85"/>
    </row>
    <row r="69" spans="1:13" ht="18" customHeight="1">
      <c r="A69" s="82" t="s">
        <v>13</v>
      </c>
      <c r="B69" s="83"/>
      <c r="C69" s="84"/>
      <c r="D69" s="85"/>
      <c r="E69" s="83"/>
      <c r="F69" s="84"/>
      <c r="G69" s="85"/>
      <c r="H69" s="83"/>
      <c r="I69" s="84"/>
      <c r="J69" s="85"/>
      <c r="K69" s="83"/>
      <c r="L69" s="84"/>
      <c r="M69" s="85"/>
    </row>
    <row r="70" spans="1:13" ht="18" customHeight="1">
      <c r="A70" s="86" t="s">
        <v>14</v>
      </c>
      <c r="B70" s="87"/>
      <c r="C70" s="88"/>
      <c r="D70" s="89"/>
      <c r="E70" s="87"/>
      <c r="F70" s="88"/>
      <c r="G70" s="89"/>
      <c r="H70" s="87"/>
      <c r="I70" s="88"/>
      <c r="J70" s="89"/>
      <c r="K70" s="87"/>
      <c r="L70" s="88"/>
      <c r="M70" s="89"/>
    </row>
    <row r="71" spans="1:13" ht="18" customHeight="1">
      <c r="A71" s="82" t="s">
        <v>15</v>
      </c>
      <c r="B71" s="83"/>
      <c r="C71" s="84"/>
      <c r="D71" s="85"/>
      <c r="E71" s="83"/>
      <c r="F71" s="84"/>
      <c r="G71" s="85"/>
      <c r="H71" s="98" t="s">
        <v>123</v>
      </c>
      <c r="I71" s="99" t="s">
        <v>73</v>
      </c>
      <c r="J71" s="121"/>
      <c r="K71" s="83"/>
      <c r="L71" s="84"/>
      <c r="M71" s="85"/>
    </row>
    <row r="72" spans="1:13" ht="18" customHeight="1">
      <c r="A72" s="82" t="s">
        <v>17</v>
      </c>
      <c r="B72" s="83"/>
      <c r="C72" s="99" t="s">
        <v>74</v>
      </c>
      <c r="D72" s="85"/>
      <c r="E72" s="83"/>
      <c r="F72" s="84"/>
      <c r="G72" s="85"/>
      <c r="H72" s="122"/>
      <c r="I72" s="123"/>
      <c r="J72" s="121"/>
      <c r="K72" s="83"/>
      <c r="L72" s="84"/>
      <c r="M72" s="85"/>
    </row>
    <row r="73" spans="1:13" ht="18" customHeight="1">
      <c r="A73" s="82" t="s">
        <v>18</v>
      </c>
      <c r="B73" s="83"/>
      <c r="C73" s="84"/>
      <c r="D73" s="85"/>
      <c r="E73" s="83"/>
      <c r="F73" s="84"/>
      <c r="G73" s="85"/>
      <c r="H73" s="122"/>
      <c r="I73" s="123"/>
      <c r="J73" s="121"/>
      <c r="K73" s="83"/>
      <c r="L73" s="84"/>
      <c r="M73" s="85"/>
    </row>
    <row r="74" spans="1:13" ht="18" customHeight="1">
      <c r="A74" s="82" t="s">
        <v>19</v>
      </c>
      <c r="B74" s="83"/>
      <c r="C74" s="84"/>
      <c r="D74" s="85"/>
      <c r="E74" s="83"/>
      <c r="F74" s="84"/>
      <c r="G74" s="85"/>
      <c r="H74" s="122"/>
      <c r="I74" s="99" t="s">
        <v>75</v>
      </c>
      <c r="J74" s="100" t="s">
        <v>75</v>
      </c>
      <c r="K74" s="83"/>
      <c r="L74" s="84"/>
      <c r="M74" s="85"/>
    </row>
    <row r="75" spans="1:13" ht="18" customHeight="1">
      <c r="A75" s="82" t="s">
        <v>20</v>
      </c>
      <c r="B75" s="83"/>
      <c r="C75" s="84"/>
      <c r="D75" s="85"/>
      <c r="E75" s="83"/>
      <c r="F75" s="84"/>
      <c r="G75" s="85"/>
      <c r="H75" s="83"/>
      <c r="I75" s="84"/>
      <c r="J75" s="85"/>
      <c r="K75" s="83"/>
      <c r="L75" s="84"/>
      <c r="M75" s="85"/>
    </row>
    <row r="76" spans="1:13" ht="18" customHeight="1">
      <c r="A76" s="86" t="s">
        <v>21</v>
      </c>
      <c r="B76" s="87"/>
      <c r="C76" s="88"/>
      <c r="D76" s="89"/>
      <c r="E76" s="87"/>
      <c r="F76" s="88"/>
      <c r="G76" s="89"/>
      <c r="H76" s="87"/>
      <c r="I76" s="88"/>
      <c r="J76" s="89"/>
      <c r="K76" s="87"/>
      <c r="L76" s="88"/>
      <c r="M76" s="89"/>
    </row>
    <row r="77" spans="1:13" ht="18" customHeight="1">
      <c r="A77" s="82" t="s">
        <v>22</v>
      </c>
      <c r="B77" s="83"/>
      <c r="C77" s="84"/>
      <c r="D77" s="85"/>
      <c r="E77" s="83"/>
      <c r="F77" s="84"/>
      <c r="G77" s="85"/>
      <c r="H77" s="83"/>
      <c r="I77" s="84"/>
      <c r="J77" s="85"/>
      <c r="K77" s="83"/>
      <c r="L77" s="84"/>
      <c r="M77" s="85"/>
    </row>
    <row r="78" spans="1:13" ht="18" customHeight="1">
      <c r="A78" s="82" t="s">
        <v>23</v>
      </c>
      <c r="B78" s="83"/>
      <c r="C78" s="84"/>
      <c r="D78" s="85"/>
      <c r="E78" s="83"/>
      <c r="F78" s="84"/>
      <c r="G78" s="85"/>
      <c r="H78" s="83"/>
      <c r="I78" s="84"/>
      <c r="J78" s="85"/>
      <c r="K78" s="83"/>
      <c r="L78" s="84"/>
      <c r="M78" s="85"/>
    </row>
    <row r="79" spans="1:13" ht="18" customHeight="1">
      <c r="A79" s="86" t="s">
        <v>24</v>
      </c>
      <c r="B79" s="98" t="s">
        <v>116</v>
      </c>
      <c r="C79" s="99" t="s">
        <v>116</v>
      </c>
      <c r="D79" s="100" t="s">
        <v>116</v>
      </c>
      <c r="E79" s="87"/>
      <c r="F79" s="88"/>
      <c r="G79" s="89"/>
      <c r="H79" s="98" t="s">
        <v>116</v>
      </c>
      <c r="I79" s="99" t="s">
        <v>116</v>
      </c>
      <c r="J79" s="100" t="s">
        <v>116</v>
      </c>
      <c r="K79" s="87"/>
      <c r="L79" s="88"/>
      <c r="M79" s="89"/>
    </row>
    <row r="80" spans="1:13" ht="18" customHeight="1">
      <c r="A80" s="86" t="s">
        <v>25</v>
      </c>
      <c r="B80" s="98" t="s">
        <v>116</v>
      </c>
      <c r="C80" s="99" t="s">
        <v>116</v>
      </c>
      <c r="D80" s="100" t="s">
        <v>116</v>
      </c>
      <c r="E80" s="87"/>
      <c r="F80" s="88"/>
      <c r="G80" s="89"/>
      <c r="H80" s="87"/>
      <c r="I80" s="88"/>
      <c r="J80" s="89"/>
      <c r="K80" s="87"/>
      <c r="L80" s="88"/>
      <c r="M80" s="89"/>
    </row>
    <row r="81" spans="1:13" ht="18" customHeight="1">
      <c r="A81" s="82" t="s">
        <v>26</v>
      </c>
      <c r="B81" s="83"/>
      <c r="C81" s="84"/>
      <c r="D81" s="85"/>
      <c r="E81" s="83"/>
      <c r="F81" s="84"/>
      <c r="G81" s="85"/>
      <c r="H81" s="98" t="s">
        <v>116</v>
      </c>
      <c r="I81" s="99" t="s">
        <v>116</v>
      </c>
      <c r="J81" s="100" t="s">
        <v>116</v>
      </c>
      <c r="K81" s="83"/>
      <c r="L81" s="84"/>
      <c r="M81" s="85"/>
    </row>
    <row r="82" spans="1:13" ht="18" customHeight="1">
      <c r="A82" s="86" t="s">
        <v>27</v>
      </c>
      <c r="B82" s="87"/>
      <c r="C82" s="88"/>
      <c r="D82" s="89"/>
      <c r="E82" s="87"/>
      <c r="F82" s="88"/>
      <c r="G82" s="89"/>
      <c r="H82" s="87"/>
      <c r="I82" s="88"/>
      <c r="J82" s="89"/>
      <c r="K82" s="87"/>
      <c r="L82" s="88"/>
      <c r="M82" s="89"/>
    </row>
    <row r="83" spans="1:13" ht="18" customHeight="1">
      <c r="A83" s="82" t="s">
        <v>28</v>
      </c>
      <c r="B83" s="83"/>
      <c r="C83" s="84"/>
      <c r="D83" s="85"/>
      <c r="E83" s="83"/>
      <c r="F83" s="84"/>
      <c r="G83" s="85"/>
      <c r="H83" s="83"/>
      <c r="I83" s="84"/>
      <c r="J83" s="85"/>
      <c r="K83" s="83"/>
      <c r="L83" s="84"/>
      <c r="M83" s="85"/>
    </row>
    <row r="84" spans="1:13" ht="18" customHeight="1">
      <c r="A84" s="82" t="s">
        <v>29</v>
      </c>
      <c r="B84" s="83"/>
      <c r="C84" s="84"/>
      <c r="D84" s="85"/>
      <c r="E84" s="83"/>
      <c r="F84" s="84"/>
      <c r="G84" s="85"/>
      <c r="H84" s="98" t="s">
        <v>122</v>
      </c>
      <c r="I84" s="99" t="s">
        <v>76</v>
      </c>
      <c r="J84" s="100" t="s">
        <v>76</v>
      </c>
      <c r="K84" s="83"/>
      <c r="L84" s="84"/>
      <c r="M84" s="85"/>
    </row>
    <row r="85" spans="1:13" ht="18" customHeight="1">
      <c r="A85" s="82" t="s">
        <v>30</v>
      </c>
      <c r="B85" s="83"/>
      <c r="C85" s="84"/>
      <c r="D85" s="85"/>
      <c r="E85" s="83"/>
      <c r="F85" s="84"/>
      <c r="G85" s="85"/>
      <c r="H85" s="83"/>
      <c r="I85" s="84"/>
      <c r="J85" s="85"/>
      <c r="K85" s="83"/>
      <c r="L85" s="84"/>
      <c r="M85" s="85"/>
    </row>
    <row r="86" spans="1:13" ht="18" customHeight="1">
      <c r="A86" s="82" t="s">
        <v>31</v>
      </c>
      <c r="B86" s="83"/>
      <c r="C86" s="84"/>
      <c r="D86" s="85"/>
      <c r="E86" s="83"/>
      <c r="F86" s="84"/>
      <c r="G86" s="85"/>
      <c r="H86" s="83"/>
      <c r="I86" s="84"/>
      <c r="J86" s="85"/>
      <c r="K86" s="83"/>
      <c r="L86" s="84"/>
      <c r="M86" s="85"/>
    </row>
    <row r="87" spans="1:13" ht="18" customHeight="1">
      <c r="A87" s="86" t="s">
        <v>32</v>
      </c>
      <c r="B87" s="87"/>
      <c r="C87" s="88"/>
      <c r="D87" s="89"/>
      <c r="E87" s="87"/>
      <c r="F87" s="88"/>
      <c r="G87" s="89"/>
      <c r="H87" s="98" t="s">
        <v>116</v>
      </c>
      <c r="I87" s="99" t="s">
        <v>116</v>
      </c>
      <c r="J87" s="100" t="s">
        <v>116</v>
      </c>
      <c r="K87" s="118" t="s">
        <v>116</v>
      </c>
      <c r="L87" s="119" t="s">
        <v>72</v>
      </c>
      <c r="M87" s="120" t="s">
        <v>72</v>
      </c>
    </row>
    <row r="88" spans="1:13" ht="18" customHeight="1">
      <c r="A88" s="82" t="s">
        <v>33</v>
      </c>
      <c r="B88" s="83"/>
      <c r="C88" s="84"/>
      <c r="D88" s="85"/>
      <c r="E88" s="83"/>
      <c r="F88" s="84"/>
      <c r="G88" s="85"/>
      <c r="H88" s="83"/>
      <c r="I88" s="84"/>
      <c r="J88" s="85"/>
      <c r="K88" s="83"/>
      <c r="L88" s="84"/>
      <c r="M88" s="85"/>
    </row>
    <row r="89" spans="1:13" ht="18" customHeight="1">
      <c r="A89" s="82" t="s">
        <v>34</v>
      </c>
      <c r="B89" s="83"/>
      <c r="C89" s="84"/>
      <c r="D89" s="85"/>
      <c r="E89" s="83"/>
      <c r="F89" s="84"/>
      <c r="G89" s="85"/>
      <c r="H89" s="83"/>
      <c r="I89" s="84"/>
      <c r="J89" s="85"/>
      <c r="K89" s="83"/>
      <c r="L89" s="84"/>
      <c r="M89" s="85"/>
    </row>
    <row r="90" spans="1:13" ht="18" customHeight="1">
      <c r="A90" s="82" t="s">
        <v>35</v>
      </c>
      <c r="B90" s="83"/>
      <c r="C90" s="84"/>
      <c r="D90" s="85"/>
      <c r="E90" s="83"/>
      <c r="F90" s="84"/>
      <c r="G90" s="85"/>
      <c r="H90" s="98" t="s">
        <v>116</v>
      </c>
      <c r="I90" s="99" t="s">
        <v>116</v>
      </c>
      <c r="J90" s="100" t="s">
        <v>116</v>
      </c>
      <c r="K90" s="83"/>
      <c r="L90" s="84"/>
      <c r="M90" s="85"/>
    </row>
    <row r="91" spans="1:13" ht="18" customHeight="1">
      <c r="A91" s="86" t="s">
        <v>36</v>
      </c>
      <c r="B91" s="87"/>
      <c r="C91" s="88"/>
      <c r="D91" s="89"/>
      <c r="E91" s="87"/>
      <c r="F91" s="88"/>
      <c r="G91" s="89"/>
      <c r="H91" s="87"/>
      <c r="I91" s="88"/>
      <c r="J91" s="89"/>
      <c r="K91" s="87"/>
      <c r="L91" s="88"/>
      <c r="M91" s="89"/>
    </row>
    <row r="92" spans="1:13" ht="18" customHeight="1">
      <c r="A92" s="82" t="s">
        <v>37</v>
      </c>
      <c r="B92" s="83"/>
      <c r="C92" s="84"/>
      <c r="D92" s="85"/>
      <c r="E92" s="83"/>
      <c r="F92" s="84"/>
      <c r="G92" s="85"/>
      <c r="H92" s="83"/>
      <c r="I92" s="84"/>
      <c r="J92" s="85"/>
      <c r="K92" s="118" t="s">
        <v>116</v>
      </c>
      <c r="L92" s="119" t="s">
        <v>72</v>
      </c>
      <c r="M92" s="120" t="s">
        <v>72</v>
      </c>
    </row>
    <row r="93" spans="1:13" ht="18" customHeight="1">
      <c r="A93" s="82" t="s">
        <v>38</v>
      </c>
      <c r="B93" s="83"/>
      <c r="C93" s="84"/>
      <c r="D93" s="85"/>
      <c r="E93" s="83"/>
      <c r="F93" s="84"/>
      <c r="G93" s="85"/>
      <c r="H93" s="98" t="s">
        <v>116</v>
      </c>
      <c r="I93" s="99" t="s">
        <v>116</v>
      </c>
      <c r="J93" s="100" t="s">
        <v>116</v>
      </c>
      <c r="K93" s="83"/>
      <c r="L93" s="84"/>
      <c r="M93" s="85"/>
    </row>
    <row r="94" spans="1:13" ht="18" customHeight="1">
      <c r="A94" s="82" t="s">
        <v>39</v>
      </c>
      <c r="B94" s="83"/>
      <c r="C94" s="84"/>
      <c r="D94" s="85"/>
      <c r="E94" s="83"/>
      <c r="F94" s="84"/>
      <c r="G94" s="85"/>
      <c r="H94" s="98" t="s">
        <v>77</v>
      </c>
      <c r="I94" s="99" t="s">
        <v>77</v>
      </c>
      <c r="J94" s="100" t="s">
        <v>77</v>
      </c>
      <c r="K94" s="83"/>
      <c r="L94" s="84"/>
      <c r="M94" s="85"/>
    </row>
    <row r="95" spans="1:13" ht="18" customHeight="1">
      <c r="A95" s="82" t="s">
        <v>40</v>
      </c>
      <c r="B95" s="83"/>
      <c r="C95" s="84"/>
      <c r="D95" s="85"/>
      <c r="E95" s="83"/>
      <c r="F95" s="84"/>
      <c r="G95" s="85"/>
      <c r="H95" s="83"/>
      <c r="I95" s="84"/>
      <c r="J95" s="85"/>
      <c r="K95" s="83"/>
      <c r="L95" s="84"/>
      <c r="M95" s="85"/>
    </row>
    <row r="96" spans="1:13" ht="18" customHeight="1">
      <c r="A96" s="86" t="s">
        <v>41</v>
      </c>
      <c r="B96" s="87"/>
      <c r="C96" s="88"/>
      <c r="D96" s="89"/>
      <c r="E96" s="98" t="s">
        <v>116</v>
      </c>
      <c r="F96" s="99" t="s">
        <v>116</v>
      </c>
      <c r="G96" s="100" t="s">
        <v>116</v>
      </c>
      <c r="H96" s="87"/>
      <c r="I96" s="88"/>
      <c r="J96" s="89"/>
      <c r="K96" s="118" t="s">
        <v>116</v>
      </c>
      <c r="L96" s="119" t="s">
        <v>116</v>
      </c>
      <c r="M96" s="120" t="s">
        <v>116</v>
      </c>
    </row>
    <row r="97" spans="1:13" ht="18" customHeight="1">
      <c r="A97" s="82" t="s">
        <v>42</v>
      </c>
      <c r="B97" s="83"/>
      <c r="C97" s="84"/>
      <c r="D97" s="85"/>
      <c r="E97" s="83"/>
      <c r="F97" s="84"/>
      <c r="G97" s="85"/>
      <c r="H97" s="98" t="s">
        <v>116</v>
      </c>
      <c r="I97" s="99" t="s">
        <v>116</v>
      </c>
      <c r="J97" s="100" t="s">
        <v>116</v>
      </c>
      <c r="K97" s="83"/>
      <c r="L97" s="84"/>
      <c r="M97" s="85"/>
    </row>
    <row r="98" spans="1:13" ht="18" customHeight="1">
      <c r="A98" s="86" t="s">
        <v>43</v>
      </c>
      <c r="B98" s="87"/>
      <c r="C98" s="88"/>
      <c r="D98" s="89"/>
      <c r="E98" s="87"/>
      <c r="F98" s="88"/>
      <c r="G98" s="89"/>
      <c r="H98" s="87"/>
      <c r="I98" s="88"/>
      <c r="J98" s="89"/>
      <c r="K98" s="87"/>
      <c r="L98" s="88"/>
      <c r="M98" s="89"/>
    </row>
    <row r="99" spans="1:13" ht="18" customHeight="1">
      <c r="A99" s="82" t="s">
        <v>44</v>
      </c>
      <c r="B99" s="83"/>
      <c r="C99" s="84"/>
      <c r="D99" s="85"/>
      <c r="E99" s="83"/>
      <c r="F99" s="84"/>
      <c r="G99" s="85"/>
      <c r="H99" s="98" t="s">
        <v>72</v>
      </c>
      <c r="I99" s="99" t="s">
        <v>72</v>
      </c>
      <c r="J99" s="100" t="s">
        <v>72</v>
      </c>
      <c r="K99" s="83"/>
      <c r="L99" s="84"/>
      <c r="M99" s="85"/>
    </row>
    <row r="100" spans="1:13" ht="18" customHeight="1">
      <c r="A100" s="82" t="s">
        <v>45</v>
      </c>
      <c r="B100" s="83"/>
      <c r="C100" s="84"/>
      <c r="D100" s="85"/>
      <c r="E100" s="83"/>
      <c r="F100" s="84"/>
      <c r="G100" s="85"/>
      <c r="H100" s="98" t="s">
        <v>116</v>
      </c>
      <c r="I100" s="99" t="s">
        <v>72</v>
      </c>
      <c r="J100" s="100" t="s">
        <v>72</v>
      </c>
      <c r="K100" s="83"/>
      <c r="L100" s="84"/>
      <c r="M100" s="85"/>
    </row>
    <row r="101" spans="1:13" ht="18" customHeight="1">
      <c r="A101" s="82" t="s">
        <v>46</v>
      </c>
      <c r="B101" s="83"/>
      <c r="C101" s="84"/>
      <c r="D101" s="85"/>
      <c r="E101" s="83"/>
      <c r="F101" s="84"/>
      <c r="G101" s="85"/>
      <c r="H101" s="83"/>
      <c r="I101" s="84"/>
      <c r="J101" s="85"/>
      <c r="K101" s="83"/>
      <c r="L101" s="84"/>
      <c r="M101" s="85"/>
    </row>
    <row r="102" spans="1:13" ht="18" customHeight="1">
      <c r="A102" s="82" t="s">
        <v>47</v>
      </c>
      <c r="B102" s="83"/>
      <c r="C102" s="84"/>
      <c r="D102" s="85"/>
      <c r="E102" s="83"/>
      <c r="F102" s="84"/>
      <c r="G102" s="85"/>
      <c r="H102" s="98" t="s">
        <v>116</v>
      </c>
      <c r="I102" s="99" t="s">
        <v>72</v>
      </c>
      <c r="J102" s="100" t="s">
        <v>72</v>
      </c>
      <c r="K102" s="83"/>
      <c r="L102" s="84"/>
      <c r="M102" s="85"/>
    </row>
    <row r="103" spans="1:13" ht="18" customHeight="1">
      <c r="A103" s="82" t="s">
        <v>48</v>
      </c>
      <c r="B103" s="83"/>
      <c r="C103" s="84"/>
      <c r="D103" s="85"/>
      <c r="E103" s="83"/>
      <c r="F103" s="84"/>
      <c r="G103" s="85"/>
      <c r="H103" s="98" t="s">
        <v>116</v>
      </c>
      <c r="I103" s="99" t="s">
        <v>72</v>
      </c>
      <c r="J103" s="100" t="s">
        <v>72</v>
      </c>
      <c r="K103" s="83"/>
      <c r="L103" s="84"/>
      <c r="M103" s="85"/>
    </row>
    <row r="104" spans="1:13" ht="18" customHeight="1">
      <c r="A104" s="86" t="s">
        <v>49</v>
      </c>
      <c r="B104" s="87"/>
      <c r="C104" s="88"/>
      <c r="D104" s="89"/>
      <c r="E104" s="87"/>
      <c r="F104" s="88"/>
      <c r="G104" s="89"/>
      <c r="H104" s="87"/>
      <c r="I104" s="88"/>
      <c r="J104" s="89"/>
      <c r="K104" s="87"/>
      <c r="L104" s="88"/>
      <c r="M104" s="89"/>
    </row>
    <row r="105" spans="1:13" ht="18" customHeight="1">
      <c r="A105" s="82" t="s">
        <v>50</v>
      </c>
      <c r="B105" s="83"/>
      <c r="C105" s="84"/>
      <c r="D105" s="85"/>
      <c r="E105" s="83"/>
      <c r="F105" s="84"/>
      <c r="G105" s="85"/>
      <c r="H105" s="98" t="s">
        <v>116</v>
      </c>
      <c r="I105" s="99" t="s">
        <v>72</v>
      </c>
      <c r="J105" s="100" t="s">
        <v>72</v>
      </c>
      <c r="K105" s="83"/>
      <c r="L105" s="84"/>
      <c r="M105" s="85"/>
    </row>
    <row r="106" spans="1:13" ht="18" customHeight="1">
      <c r="A106" s="86" t="s">
        <v>51</v>
      </c>
      <c r="B106" s="87"/>
      <c r="C106" s="88"/>
      <c r="D106" s="89"/>
      <c r="E106" s="87"/>
      <c r="F106" s="88"/>
      <c r="G106" s="89"/>
      <c r="H106" s="87"/>
      <c r="I106" s="88"/>
      <c r="J106" s="89"/>
      <c r="K106" s="87"/>
      <c r="L106" s="88"/>
      <c r="M106" s="89"/>
    </row>
    <row r="107" spans="1:13" ht="18" customHeight="1">
      <c r="A107" s="82" t="s">
        <v>52</v>
      </c>
      <c r="B107" s="83"/>
      <c r="C107" s="84"/>
      <c r="D107" s="85"/>
      <c r="E107" s="98" t="s">
        <v>116</v>
      </c>
      <c r="F107" s="99" t="s">
        <v>116</v>
      </c>
      <c r="G107" s="100" t="s">
        <v>116</v>
      </c>
      <c r="H107" s="98" t="s">
        <v>122</v>
      </c>
      <c r="I107" s="123"/>
      <c r="J107" s="121"/>
      <c r="K107" s="83"/>
      <c r="L107" s="84"/>
      <c r="M107" s="85"/>
    </row>
    <row r="108" spans="1:13" ht="18" customHeight="1">
      <c r="A108" s="82" t="s">
        <v>53</v>
      </c>
      <c r="B108" s="83"/>
      <c r="C108" s="84"/>
      <c r="D108" s="85"/>
      <c r="E108" s="83"/>
      <c r="F108" s="84"/>
      <c r="G108" s="85"/>
      <c r="H108" s="122"/>
      <c r="I108" s="123"/>
      <c r="J108" s="121"/>
      <c r="K108" s="83"/>
      <c r="L108" s="84"/>
      <c r="M108" s="85"/>
    </row>
    <row r="109" spans="1:13" ht="18" customHeight="1" thickBot="1">
      <c r="A109" s="90" t="s">
        <v>54</v>
      </c>
      <c r="B109" s="91"/>
      <c r="C109" s="92"/>
      <c r="D109" s="93"/>
      <c r="E109" s="91"/>
      <c r="F109" s="92"/>
      <c r="G109" s="93"/>
      <c r="H109" s="124"/>
      <c r="I109" s="105" t="s">
        <v>79</v>
      </c>
      <c r="J109" s="106" t="s">
        <v>79</v>
      </c>
      <c r="K109" s="91"/>
      <c r="L109" s="92"/>
      <c r="M109" s="93"/>
    </row>
  </sheetData>
  <mergeCells count="6">
    <mergeCell ref="B56:J56"/>
    <mergeCell ref="K56:M56"/>
    <mergeCell ref="B57:D57"/>
    <mergeCell ref="E57:G57"/>
    <mergeCell ref="H57:J57"/>
    <mergeCell ref="K57:M57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Brainwrap Web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Gaba</dc:creator>
  <cp:keywords/>
  <dc:description/>
  <cp:lastModifiedBy>Charles Gaba</cp:lastModifiedBy>
  <dcterms:created xsi:type="dcterms:W3CDTF">2014-01-23T03:21:22Z</dcterms:created>
  <dcterms:modified xsi:type="dcterms:W3CDTF">2014-01-23T19:55:34Z</dcterms:modified>
  <cp:category/>
  <cp:version/>
  <cp:contentType/>
  <cp:contentStatus/>
</cp:coreProperties>
</file>